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morounke_akingbola_hta_gov_uk/Documents/User Drive/Finance Shared files/Published info/Business Expenses - Senior Staff &amp; Members/2021-22/"/>
    </mc:Choice>
  </mc:AlternateContent>
  <xr:revisionPtr revIDLastSave="0" documentId="14_{1D52187B-D75D-4B68-88A7-3F88B22542E0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Apr - Jun 2021" sheetId="1" state="hidden" r:id="rId1"/>
    <sheet name="Jul - Sep 2021" sheetId="2" state="hidden" r:id="rId2"/>
    <sheet name="Oct - Dec 2021" sheetId="3" r:id="rId3"/>
    <sheet name="Jan - Mar 2022" sheetId="4" r:id="rId4"/>
    <sheet name="Summary 2021_22" sheetId="12" r:id="rId5"/>
  </sheets>
  <definedNames>
    <definedName name="_xlnm._FilterDatabase" localSheetId="4" hidden="1">'Summary 2021_22'!$A$2:$M$2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2" l="1"/>
  <c r="J27" i="12"/>
  <c r="L27" i="12"/>
  <c r="M24" i="12"/>
  <c r="M23" i="12"/>
  <c r="K22" i="12"/>
  <c r="G22" i="12"/>
  <c r="M21" i="12"/>
  <c r="I20" i="12"/>
  <c r="M20" i="12" s="1"/>
  <c r="I19" i="12"/>
  <c r="I27" i="12" s="1"/>
  <c r="G19" i="12"/>
  <c r="M19" i="12" s="1"/>
  <c r="M50" i="3"/>
  <c r="L50" i="3"/>
  <c r="K50" i="3"/>
  <c r="J50" i="3"/>
  <c r="I50" i="3"/>
  <c r="H50" i="3"/>
  <c r="G50" i="3"/>
  <c r="M12" i="12"/>
  <c r="L11" i="12"/>
  <c r="K11" i="12"/>
  <c r="J11" i="12"/>
  <c r="I11" i="12"/>
  <c r="G11" i="12"/>
  <c r="M9" i="12"/>
  <c r="H8" i="12"/>
  <c r="M8" i="12" s="1"/>
  <c r="M7" i="12"/>
  <c r="M6" i="12"/>
  <c r="H5" i="12"/>
  <c r="M5" i="12" s="1"/>
  <c r="M4" i="12"/>
  <c r="M3" i="12"/>
  <c r="M22" i="12" l="1"/>
  <c r="M27" i="12" s="1"/>
  <c r="G27" i="12"/>
  <c r="K27" i="12"/>
  <c r="H11" i="12"/>
  <c r="M18" i="4"/>
  <c r="L18" i="4"/>
  <c r="K18" i="4"/>
  <c r="J18" i="4"/>
  <c r="I18" i="4"/>
  <c r="H18" i="4"/>
  <c r="G18" i="4"/>
  <c r="M17" i="4"/>
  <c r="M16" i="4"/>
  <c r="M13" i="4"/>
  <c r="L9" i="3"/>
  <c r="K9" i="3"/>
  <c r="J9" i="3"/>
  <c r="I9" i="3"/>
  <c r="M7" i="3"/>
  <c r="H6" i="3"/>
  <c r="M6" i="3" s="1"/>
  <c r="M3" i="4"/>
  <c r="L6" i="4"/>
  <c r="K6" i="4"/>
  <c r="J6" i="4"/>
  <c r="I6" i="4"/>
  <c r="G6" i="4"/>
  <c r="M5" i="4"/>
  <c r="H4" i="4"/>
  <c r="H6" i="4" s="1"/>
  <c r="H9" i="3" l="1"/>
  <c r="M4" i="4"/>
  <c r="M6" i="4"/>
  <c r="G9" i="3"/>
  <c r="K14" i="4"/>
  <c r="G14" i="4"/>
  <c r="I12" i="4"/>
  <c r="I11" i="4"/>
  <c r="G11" i="4"/>
  <c r="M19" i="2"/>
  <c r="M18" i="2"/>
  <c r="M17" i="2"/>
  <c r="M16" i="2"/>
  <c r="L15" i="2"/>
  <c r="K15" i="2"/>
  <c r="J15" i="2"/>
  <c r="I15" i="2"/>
  <c r="G15" i="2"/>
  <c r="M9" i="2"/>
  <c r="M8" i="2"/>
  <c r="L66" i="12"/>
  <c r="K66" i="12"/>
  <c r="J66" i="12"/>
  <c r="I66" i="12"/>
  <c r="H66" i="12"/>
  <c r="G66" i="12"/>
  <c r="A66" i="12"/>
  <c r="M65" i="12"/>
  <c r="M66" i="12" s="1"/>
  <c r="L64" i="12"/>
  <c r="K64" i="12"/>
  <c r="J64" i="12"/>
  <c r="I64" i="12"/>
  <c r="H64" i="12"/>
  <c r="G64" i="12"/>
  <c r="M63" i="12"/>
  <c r="M64" i="12" s="1"/>
  <c r="L62" i="12"/>
  <c r="K62" i="12"/>
  <c r="J62" i="12"/>
  <c r="I62" i="12"/>
  <c r="H62" i="12"/>
  <c r="G62" i="12"/>
  <c r="M61" i="12"/>
  <c r="M60" i="12"/>
  <c r="L59" i="12"/>
  <c r="J59" i="12"/>
  <c r="I59" i="12"/>
  <c r="G59" i="12"/>
  <c r="M58" i="12"/>
  <c r="K59" i="12"/>
  <c r="M57" i="12"/>
  <c r="M56" i="12"/>
  <c r="M55" i="12"/>
  <c r="L54" i="12"/>
  <c r="K54" i="12"/>
  <c r="J54" i="12"/>
  <c r="I54" i="12"/>
  <c r="G54" i="12"/>
  <c r="M53" i="12"/>
  <c r="M52" i="12"/>
  <c r="M51" i="12"/>
  <c r="H54" i="12"/>
  <c r="L49" i="12"/>
  <c r="K49" i="12"/>
  <c r="J49" i="12"/>
  <c r="I49" i="12"/>
  <c r="G49" i="12"/>
  <c r="M48" i="12"/>
  <c r="M47" i="12"/>
  <c r="M46" i="12"/>
  <c r="H49" i="12"/>
  <c r="L44" i="12"/>
  <c r="K44" i="12"/>
  <c r="J44" i="12"/>
  <c r="I44" i="12"/>
  <c r="H44" i="12"/>
  <c r="G44" i="12"/>
  <c r="M43" i="12"/>
  <c r="M44" i="12" s="1"/>
  <c r="L42" i="12"/>
  <c r="K42" i="12"/>
  <c r="J42" i="12"/>
  <c r="I42" i="12"/>
  <c r="H42" i="12"/>
  <c r="M41" i="12"/>
  <c r="M40" i="12"/>
  <c r="M39" i="12"/>
  <c r="M38" i="12"/>
  <c r="L37" i="12"/>
  <c r="K37" i="12"/>
  <c r="J37" i="12"/>
  <c r="I37" i="12"/>
  <c r="G37" i="12"/>
  <c r="M36" i="12"/>
  <c r="M35" i="12"/>
  <c r="M34" i="12"/>
  <c r="H37" i="12"/>
  <c r="M33" i="12"/>
  <c r="L32" i="12"/>
  <c r="K32" i="12"/>
  <c r="J32" i="12"/>
  <c r="I32" i="12"/>
  <c r="G32" i="12"/>
  <c r="M31" i="12"/>
  <c r="M30" i="12"/>
  <c r="M29" i="12"/>
  <c r="H32" i="12"/>
  <c r="M28" i="12"/>
  <c r="L18" i="12"/>
  <c r="J18" i="12"/>
  <c r="I18" i="12"/>
  <c r="G18" i="12"/>
  <c r="M17" i="12"/>
  <c r="M16" i="12"/>
  <c r="H18" i="12"/>
  <c r="M14" i="12"/>
  <c r="M13" i="12"/>
  <c r="K18" i="12"/>
  <c r="M10" i="12"/>
  <c r="M11" i="12" s="1"/>
  <c r="M62" i="12" l="1"/>
  <c r="H15" i="2"/>
  <c r="M10" i="2"/>
  <c r="M32" i="12"/>
  <c r="G72" i="12"/>
  <c r="K72" i="12"/>
  <c r="J72" i="12"/>
  <c r="G42" i="12"/>
  <c r="L67" i="12"/>
  <c r="J67" i="12"/>
  <c r="M59" i="12"/>
  <c r="I67" i="12"/>
  <c r="L72" i="12"/>
  <c r="M42" i="12"/>
  <c r="M15" i="12"/>
  <c r="M37" i="12"/>
  <c r="M45" i="12"/>
  <c r="M49" i="12" s="1"/>
  <c r="M50" i="12"/>
  <c r="M54" i="12" s="1"/>
  <c r="H59" i="12"/>
  <c r="H72" i="12" s="1"/>
  <c r="G67" i="12"/>
  <c r="K67" i="12"/>
  <c r="K71" i="12" s="1"/>
  <c r="K73" i="12" s="1"/>
  <c r="K74" i="12" s="1"/>
  <c r="I72" i="12"/>
  <c r="M72" i="12" l="1"/>
  <c r="I71" i="12"/>
  <c r="I73" i="12" s="1"/>
  <c r="I74" i="12" s="1"/>
  <c r="G71" i="12"/>
  <c r="G73" i="12" s="1"/>
  <c r="G74" i="12" s="1"/>
  <c r="J71" i="12"/>
  <c r="J73" i="12" s="1"/>
  <c r="J74" i="12" s="1"/>
  <c r="L71" i="12"/>
  <c r="L73" i="12" s="1"/>
  <c r="L74" i="12" s="1"/>
  <c r="H67" i="12"/>
  <c r="H71" i="12" s="1"/>
  <c r="H73" i="12" s="1"/>
  <c r="H74" i="12" s="1"/>
  <c r="M18" i="12"/>
  <c r="M74" i="12" l="1"/>
  <c r="M73" i="12"/>
  <c r="M67" i="12"/>
  <c r="M71" i="12" s="1"/>
  <c r="M22" i="3" l="1"/>
  <c r="M26" i="4" l="1"/>
  <c r="M25" i="4"/>
  <c r="M36" i="4"/>
  <c r="M20" i="4"/>
  <c r="M21" i="4"/>
  <c r="L8" i="4"/>
  <c r="K8" i="4"/>
  <c r="J8" i="4"/>
  <c r="I8" i="4"/>
  <c r="H8" i="4"/>
  <c r="G8" i="4"/>
  <c r="M7" i="4"/>
  <c r="M8" i="4" s="1"/>
  <c r="M14" i="4"/>
  <c r="M15" i="4"/>
  <c r="I37" i="4"/>
  <c r="H41" i="4"/>
  <c r="H39" i="4"/>
  <c r="G37" i="4"/>
  <c r="H37" i="4"/>
  <c r="J37" i="4"/>
  <c r="K37" i="4"/>
  <c r="L37" i="4"/>
  <c r="G39" i="4"/>
  <c r="I39" i="4"/>
  <c r="J39" i="4"/>
  <c r="K39" i="4"/>
  <c r="L39" i="4"/>
  <c r="M38" i="4"/>
  <c r="M39" i="4" l="1"/>
  <c r="H52" i="4"/>
  <c r="G49" i="3"/>
  <c r="L47" i="3"/>
  <c r="K47" i="3"/>
  <c r="J47" i="3"/>
  <c r="I47" i="3"/>
  <c r="H47" i="3"/>
  <c r="G47" i="3"/>
  <c r="M46" i="3"/>
  <c r="L37" i="3"/>
  <c r="K37" i="3"/>
  <c r="J37" i="3"/>
  <c r="I37" i="3"/>
  <c r="H37" i="3"/>
  <c r="G37" i="3"/>
  <c r="M36" i="3"/>
  <c r="M13" i="3"/>
  <c r="M14" i="3"/>
  <c r="M5" i="3"/>
  <c r="A49" i="3"/>
  <c r="M4" i="3" l="1"/>
  <c r="M37" i="3"/>
  <c r="M47" i="3"/>
  <c r="H39" i="2"/>
  <c r="L39" i="2"/>
  <c r="K39" i="2"/>
  <c r="J39" i="2"/>
  <c r="I39" i="2"/>
  <c r="M35" i="2"/>
  <c r="M36" i="2" l="1"/>
  <c r="M34" i="2"/>
  <c r="H30" i="2"/>
  <c r="M42" i="1" l="1"/>
  <c r="M20" i="1"/>
  <c r="M32" i="1" l="1"/>
  <c r="M18" i="1"/>
  <c r="M17" i="1"/>
  <c r="M16" i="1"/>
  <c r="M19" i="1"/>
  <c r="M11" i="1"/>
  <c r="M12" i="1"/>
  <c r="M13" i="1"/>
  <c r="M35" i="4" l="1"/>
  <c r="G28" i="3" l="1"/>
  <c r="H28" i="3"/>
  <c r="I28" i="3"/>
  <c r="J28" i="3"/>
  <c r="K28" i="3"/>
  <c r="L28" i="3"/>
  <c r="M39" i="3"/>
  <c r="M40" i="3"/>
  <c r="M41" i="3"/>
  <c r="M42" i="3"/>
  <c r="M43" i="3"/>
  <c r="M44" i="3"/>
  <c r="M34" i="3"/>
  <c r="M11" i="3"/>
  <c r="M20" i="3"/>
  <c r="M21" i="3"/>
  <c r="M18" i="3"/>
  <c r="M19" i="3"/>
  <c r="M17" i="3"/>
  <c r="M25" i="3"/>
  <c r="I29" i="4"/>
  <c r="I22" i="4"/>
  <c r="M43" i="4"/>
  <c r="M42" i="4"/>
  <c r="M40" i="4"/>
  <c r="M34" i="4"/>
  <c r="M37" i="4" s="1"/>
  <c r="M32" i="4"/>
  <c r="M30" i="4"/>
  <c r="H29" i="4"/>
  <c r="J29" i="4"/>
  <c r="K29" i="4"/>
  <c r="L29" i="4"/>
  <c r="G29" i="4"/>
  <c r="M28" i="4"/>
  <c r="M24" i="4"/>
  <c r="M23" i="4"/>
  <c r="M12" i="4"/>
  <c r="M11" i="4"/>
  <c r="M9" i="4"/>
  <c r="L44" i="4"/>
  <c r="K44" i="4"/>
  <c r="J44" i="4"/>
  <c r="I44" i="4"/>
  <c r="H44" i="4"/>
  <c r="G44" i="4"/>
  <c r="L41" i="4"/>
  <c r="L52" i="4" s="1"/>
  <c r="K41" i="4"/>
  <c r="K52" i="4" s="1"/>
  <c r="J41" i="4"/>
  <c r="J52" i="4" s="1"/>
  <c r="I41" i="4"/>
  <c r="I52" i="4" s="1"/>
  <c r="G41" i="4"/>
  <c r="G52" i="4" s="1"/>
  <c r="L33" i="4"/>
  <c r="K33" i="4"/>
  <c r="J33" i="4"/>
  <c r="I33" i="4"/>
  <c r="H33" i="4"/>
  <c r="G33" i="4"/>
  <c r="H10" i="4"/>
  <c r="I10" i="4"/>
  <c r="J10" i="4"/>
  <c r="K10" i="4"/>
  <c r="L10" i="4"/>
  <c r="G10" i="4"/>
  <c r="J22" i="4"/>
  <c r="K22" i="4"/>
  <c r="L22" i="4"/>
  <c r="G22" i="4"/>
  <c r="H27" i="4"/>
  <c r="J27" i="4"/>
  <c r="K27" i="4"/>
  <c r="L27" i="4"/>
  <c r="G27" i="4"/>
  <c r="H31" i="4"/>
  <c r="I31" i="4"/>
  <c r="J31" i="4"/>
  <c r="K31" i="4"/>
  <c r="L31" i="4"/>
  <c r="G31" i="4"/>
  <c r="H22" i="4"/>
  <c r="H23" i="3"/>
  <c r="M12" i="3"/>
  <c r="H45" i="4" l="1"/>
  <c r="H51" i="4" s="1"/>
  <c r="H53" i="4" s="1"/>
  <c r="L45" i="4"/>
  <c r="G45" i="4"/>
  <c r="K45" i="4"/>
  <c r="K51" i="4" s="1"/>
  <c r="J45" i="4"/>
  <c r="M27" i="4"/>
  <c r="M33" i="4"/>
  <c r="M41" i="4"/>
  <c r="M52" i="4" s="1"/>
  <c r="M44" i="4"/>
  <c r="M29" i="4"/>
  <c r="I27" i="4"/>
  <c r="I45" i="4" s="1"/>
  <c r="M19" i="4"/>
  <c r="M22" i="4" s="1"/>
  <c r="M31" i="4"/>
  <c r="M10" i="4"/>
  <c r="M45" i="4" l="1"/>
  <c r="L45" i="3"/>
  <c r="K45" i="3"/>
  <c r="J45" i="3"/>
  <c r="I45" i="3"/>
  <c r="H45" i="3"/>
  <c r="G45" i="3"/>
  <c r="G57" i="3" s="1"/>
  <c r="K26" i="3"/>
  <c r="M33" i="3" l="1"/>
  <c r="H35" i="3"/>
  <c r="I35" i="3"/>
  <c r="J35" i="3"/>
  <c r="K35" i="3"/>
  <c r="L35" i="3"/>
  <c r="G35" i="3"/>
  <c r="L49" i="3"/>
  <c r="L57" i="3" s="1"/>
  <c r="K49" i="3"/>
  <c r="K57" i="3" s="1"/>
  <c r="J49" i="3"/>
  <c r="J57" i="3" s="1"/>
  <c r="I49" i="3"/>
  <c r="I57" i="3" s="1"/>
  <c r="H49" i="3"/>
  <c r="H57" i="3" s="1"/>
  <c r="M48" i="3"/>
  <c r="M38" i="3"/>
  <c r="M45" i="3" s="1"/>
  <c r="L32" i="3"/>
  <c r="K32" i="3"/>
  <c r="J32" i="3"/>
  <c r="I32" i="3"/>
  <c r="H32" i="3"/>
  <c r="G32" i="3"/>
  <c r="M31" i="3"/>
  <c r="L30" i="3"/>
  <c r="K30" i="3"/>
  <c r="J30" i="3"/>
  <c r="I30" i="3"/>
  <c r="H30" i="3"/>
  <c r="G30" i="3"/>
  <c r="M29" i="3"/>
  <c r="M27" i="3"/>
  <c r="L26" i="3"/>
  <c r="J26" i="3"/>
  <c r="I26" i="3"/>
  <c r="H26" i="3"/>
  <c r="G26" i="3"/>
  <c r="M24" i="3"/>
  <c r="L23" i="3"/>
  <c r="K23" i="3"/>
  <c r="J23" i="3"/>
  <c r="I23" i="3"/>
  <c r="G23" i="3"/>
  <c r="M16" i="3"/>
  <c r="M23" i="3" s="1"/>
  <c r="L15" i="3"/>
  <c r="K15" i="3"/>
  <c r="J15" i="3"/>
  <c r="I15" i="3"/>
  <c r="H15" i="3"/>
  <c r="G15" i="3"/>
  <c r="M10" i="3"/>
  <c r="M8" i="3"/>
  <c r="M9" i="3" s="1"/>
  <c r="M3" i="3"/>
  <c r="H56" i="3" l="1"/>
  <c r="J56" i="3"/>
  <c r="K56" i="3"/>
  <c r="G56" i="3"/>
  <c r="G58" i="3" s="1"/>
  <c r="I56" i="3"/>
  <c r="L56" i="3"/>
  <c r="M28" i="3"/>
  <c r="M49" i="3"/>
  <c r="M57" i="3" s="1"/>
  <c r="M30" i="3"/>
  <c r="M32" i="3"/>
  <c r="M15" i="3"/>
  <c r="M26" i="3"/>
  <c r="M35" i="3"/>
  <c r="M13" i="2"/>
  <c r="M14" i="2"/>
  <c r="H7" i="2"/>
  <c r="I7" i="2"/>
  <c r="J7" i="2"/>
  <c r="K7" i="2"/>
  <c r="L7" i="2"/>
  <c r="L37" i="2"/>
  <c r="L47" i="2" s="1"/>
  <c r="K37" i="2"/>
  <c r="K47" i="2" s="1"/>
  <c r="J37" i="2"/>
  <c r="J47" i="2" s="1"/>
  <c r="I37" i="2"/>
  <c r="I47" i="2" s="1"/>
  <c r="M56" i="3" l="1"/>
  <c r="M27" i="2"/>
  <c r="M28" i="2"/>
  <c r="M5" i="2"/>
  <c r="M32" i="2"/>
  <c r="M33" i="2"/>
  <c r="M4" i="2"/>
  <c r="H37" i="2" l="1"/>
  <c r="H47" i="2" s="1"/>
  <c r="M11" i="2"/>
  <c r="H21" i="2"/>
  <c r="M3" i="2"/>
  <c r="M12" i="2"/>
  <c r="G7" i="2"/>
  <c r="G21" i="2"/>
  <c r="G23" i="2"/>
  <c r="G25" i="2"/>
  <c r="G30" i="2"/>
  <c r="G37" i="2"/>
  <c r="G39" i="2"/>
  <c r="M6" i="2"/>
  <c r="M20" i="2"/>
  <c r="M22" i="2"/>
  <c r="H25" i="2"/>
  <c r="I25" i="2"/>
  <c r="J25" i="2"/>
  <c r="K25" i="2"/>
  <c r="L25" i="2"/>
  <c r="I30" i="2"/>
  <c r="J30" i="2"/>
  <c r="K30" i="2"/>
  <c r="L30" i="2"/>
  <c r="H23" i="2"/>
  <c r="K21" i="2"/>
  <c r="K23" i="2"/>
  <c r="L21" i="2"/>
  <c r="L23" i="2"/>
  <c r="I21" i="2"/>
  <c r="I23" i="2"/>
  <c r="J21" i="2"/>
  <c r="J23" i="2"/>
  <c r="M38" i="2"/>
  <c r="M39" i="2" s="1"/>
  <c r="M31" i="2"/>
  <c r="M29" i="2"/>
  <c r="M26" i="2"/>
  <c r="M24" i="2"/>
  <c r="M9" i="1"/>
  <c r="M10" i="1"/>
  <c r="M23" i="1"/>
  <c r="M24" i="1"/>
  <c r="M25" i="1"/>
  <c r="M26" i="1"/>
  <c r="M21" i="1"/>
  <c r="M15" i="1"/>
  <c r="M28" i="1"/>
  <c r="M29" i="1"/>
  <c r="M31" i="1"/>
  <c r="M33" i="1"/>
  <c r="G36" i="1"/>
  <c r="H36" i="1"/>
  <c r="I36" i="1"/>
  <c r="J36" i="1"/>
  <c r="K36" i="1"/>
  <c r="L36" i="1"/>
  <c r="G40" i="1"/>
  <c r="H40" i="1"/>
  <c r="I40" i="1"/>
  <c r="J40" i="1"/>
  <c r="K40" i="1"/>
  <c r="L40" i="1"/>
  <c r="G44" i="1"/>
  <c r="H44" i="1"/>
  <c r="I44" i="1"/>
  <c r="J44" i="1"/>
  <c r="K44" i="1"/>
  <c r="L44" i="1"/>
  <c r="G46" i="1"/>
  <c r="H46" i="1"/>
  <c r="I46" i="1"/>
  <c r="J46" i="1"/>
  <c r="K46" i="1"/>
  <c r="L46" i="1"/>
  <c r="G48" i="1"/>
  <c r="H48" i="1"/>
  <c r="I48" i="1"/>
  <c r="J48" i="1"/>
  <c r="K48" i="1"/>
  <c r="L48" i="1"/>
  <c r="L14" i="1"/>
  <c r="L4" i="1"/>
  <c r="L6" i="1"/>
  <c r="L8" i="1"/>
  <c r="L22" i="1"/>
  <c r="L27" i="1"/>
  <c r="L30" i="1"/>
  <c r="L34" i="1"/>
  <c r="K14" i="1"/>
  <c r="K22" i="1"/>
  <c r="K27" i="1"/>
  <c r="K4" i="1"/>
  <c r="K6" i="1"/>
  <c r="K8" i="1"/>
  <c r="K30" i="1"/>
  <c r="K34" i="1"/>
  <c r="J14" i="1"/>
  <c r="J4" i="1"/>
  <c r="J6" i="1"/>
  <c r="J8" i="1"/>
  <c r="J22" i="1"/>
  <c r="J27" i="1"/>
  <c r="J30" i="1"/>
  <c r="J34" i="1"/>
  <c r="I14" i="1"/>
  <c r="I4" i="1"/>
  <c r="I6" i="1"/>
  <c r="I8" i="1"/>
  <c r="I22" i="1"/>
  <c r="I27" i="1"/>
  <c r="I30" i="1"/>
  <c r="I34" i="1"/>
  <c r="H14" i="1"/>
  <c r="H22" i="1"/>
  <c r="H27" i="1"/>
  <c r="H4" i="1"/>
  <c r="H6" i="1"/>
  <c r="H8" i="1"/>
  <c r="H30" i="1"/>
  <c r="H34" i="1"/>
  <c r="G27" i="1"/>
  <c r="G14" i="1"/>
  <c r="G4" i="1"/>
  <c r="G6" i="1"/>
  <c r="G8" i="1"/>
  <c r="G22" i="1"/>
  <c r="G30" i="1"/>
  <c r="G34" i="1"/>
  <c r="M47" i="1"/>
  <c r="M45" i="1"/>
  <c r="M43" i="1"/>
  <c r="M41" i="1"/>
  <c r="M39" i="1"/>
  <c r="M37" i="1"/>
  <c r="M35" i="1"/>
  <c r="M3" i="1"/>
  <c r="M5" i="1"/>
  <c r="M7" i="1"/>
  <c r="G51" i="4"/>
  <c r="I51" i="4"/>
  <c r="I53" i="4" s="1"/>
  <c r="I54" i="4" s="1"/>
  <c r="L51" i="4"/>
  <c r="L53" i="4" s="1"/>
  <c r="L54" i="4" s="1"/>
  <c r="M58" i="3"/>
  <c r="M15" i="2" l="1"/>
  <c r="L40" i="2"/>
  <c r="G47" i="2"/>
  <c r="K40" i="2"/>
  <c r="H40" i="2"/>
  <c r="G40" i="2"/>
  <c r="J40" i="2"/>
  <c r="J64" i="1"/>
  <c r="I40" i="2"/>
  <c r="H49" i="1"/>
  <c r="I63" i="1" s="1"/>
  <c r="K49" i="1"/>
  <c r="L64" i="1"/>
  <c r="I64" i="1"/>
  <c r="G49" i="1"/>
  <c r="G63" i="1" s="1"/>
  <c r="K64" i="1"/>
  <c r="G64" i="1"/>
  <c r="I49" i="1"/>
  <c r="J49" i="1"/>
  <c r="L49" i="1"/>
  <c r="L63" i="1" s="1"/>
  <c r="M34" i="1"/>
  <c r="G53" i="4"/>
  <c r="H54" i="4"/>
  <c r="K53" i="4"/>
  <c r="K54" i="4" s="1"/>
  <c r="J51" i="4"/>
  <c r="J53" i="4" s="1"/>
  <c r="J54" i="4" s="1"/>
  <c r="M37" i="2"/>
  <c r="M47" i="2" s="1"/>
  <c r="M7" i="2"/>
  <c r="J58" i="3"/>
  <c r="M44" i="1"/>
  <c r="M36" i="1"/>
  <c r="M48" i="1"/>
  <c r="M30" i="1"/>
  <c r="M14" i="1"/>
  <c r="M40" i="1"/>
  <c r="M22" i="1"/>
  <c r="M27" i="1"/>
  <c r="M46" i="1"/>
  <c r="M21" i="2"/>
  <c r="M23" i="2"/>
  <c r="M25" i="2"/>
  <c r="M30" i="2"/>
  <c r="M51" i="4"/>
  <c r="G46" i="2" l="1"/>
  <c r="G48" i="2" s="1"/>
  <c r="M40" i="2"/>
  <c r="G54" i="4"/>
  <c r="M54" i="4" s="1"/>
  <c r="M53" i="4"/>
  <c r="J46" i="2"/>
  <c r="J48" i="2" s="1"/>
  <c r="H46" i="2"/>
  <c r="H48" i="2" s="1"/>
  <c r="M49" i="1"/>
  <c r="K63" i="1"/>
  <c r="K65" i="1" s="1"/>
  <c r="J63" i="1"/>
  <c r="J65" i="1" s="1"/>
  <c r="I65" i="1"/>
  <c r="G65" i="1"/>
  <c r="M64" i="1"/>
  <c r="I46" i="2"/>
  <c r="I48" i="2" s="1"/>
  <c r="K46" i="2"/>
  <c r="K48" i="2" s="1"/>
  <c r="L46" i="2"/>
  <c r="H58" i="3"/>
  <c r="L58" i="3"/>
  <c r="K58" i="3"/>
  <c r="I58" i="3"/>
  <c r="H65" i="1"/>
  <c r="L65" i="1" l="1"/>
  <c r="M65" i="1" s="1"/>
  <c r="L48" i="2"/>
  <c r="M48" i="2"/>
  <c r="M46" i="2"/>
  <c r="M63" i="1"/>
</calcChain>
</file>

<file path=xl/sharedStrings.xml><?xml version="1.0" encoding="utf-8"?>
<sst xmlns="http://schemas.openxmlformats.org/spreadsheetml/2006/main" count="255" uniqueCount="55">
  <si>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</si>
  <si>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</si>
  <si>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</si>
  <si>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</si>
  <si>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</si>
  <si>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</si>
  <si>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</si>
  <si>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</si>
  <si>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</si>
  <si>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</si>
  <si>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</si>
  <si>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</si>
  <si>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</si>
  <si>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</si>
  <si>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</si>
  <si>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</si>
  <si>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</si>
  <si>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</si>
  <si>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</si>
  <si>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</si>
  <si>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</si>
  <si>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GRAND TOTALS</t>
  </si>
  <si>
    <t>N Harrison</t>
  </si>
  <si>
    <t>A Marriott Smith</t>
  </si>
  <si>
    <t xml:space="preserve"> </t>
  </si>
  <si>
    <t xml:space="preserve">Date claim </t>
  </si>
  <si>
    <t xml:space="preserve"> Mileage / Parking</t>
  </si>
  <si>
    <t xml:space="preserve">Taxi </t>
  </si>
  <si>
    <t>Chief Executive</t>
  </si>
  <si>
    <t>SENIOR MANAGEMENT</t>
  </si>
  <si>
    <t>Milage</t>
  </si>
  <si>
    <t>Taxi</t>
  </si>
  <si>
    <t>L Dineley</t>
  </si>
  <si>
    <t>Director of Regulation</t>
  </si>
  <si>
    <t>Attendance at 2 Redman Place</t>
  </si>
  <si>
    <t xml:space="preserve">Stratford </t>
  </si>
  <si>
    <t>Dr C Sullivan</t>
  </si>
  <si>
    <t>A N Harrison</t>
  </si>
  <si>
    <t>Director, Data, Technology and Development</t>
  </si>
  <si>
    <t xml:space="preserve"> MEMBERS &amp; DIRECTORS - EXPENSES CLAIMS / INVOICES RECEIVED BETWEEN 1ST JANUARY AND 31ST MARCH 2022</t>
  </si>
  <si>
    <t xml:space="preserve"> MEMBERS &amp; DIRECTORS - EXPENSES CLAIMS / INVOICES RECEIVED BETWEEN 1ST OCTOBER AND 3ST DECEMBER 2021</t>
  </si>
  <si>
    <t xml:space="preserve"> MEMBERS &amp; DIRECTORS - EXPENSES CLAIMS / INVOICES RECEIVED BETWEEN 1ST JULY AND 30TH SEPTEMBER 2021</t>
  </si>
  <si>
    <t>AUTHORITY  MEMBERS &amp; DIRECTORS - EXPENSES CLAIMS / INVOICES RECEIVED BETWEEN 1ST APRIL AND 30TH JUNE 2021</t>
  </si>
  <si>
    <t xml:space="preserve"> MEMBERS &amp; DIRECTORS - EXPENSES CLAIMS / INVOICES RECEIVED BETWEEN 1ST APRIL 2021 AND 31ST MARCH 2022</t>
  </si>
  <si>
    <t>N/a</t>
  </si>
  <si>
    <t>Nicolette Harrison</t>
  </si>
  <si>
    <t>Laptop stand</t>
  </si>
  <si>
    <t xml:space="preserve">Membership subscription </t>
  </si>
  <si>
    <t>Site visit</t>
  </si>
  <si>
    <t>London</t>
  </si>
  <si>
    <t>Victoria, London</t>
  </si>
  <si>
    <t>Attendance at Buckingham Palace Rd</t>
  </si>
  <si>
    <t>Belfast</t>
  </si>
  <si>
    <t>Director of Regulaion</t>
  </si>
  <si>
    <t>Louise Dineley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</si>
</sst>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sz val="10"/>
      <color theme="0"/>
      <name val="Arial Narrow"/>
      <family val="2"/>
    </font>
    <font>
      <b/>
      <i/>
      <sz val="10"/>
      <name val="Arial Narrow"/>
      <family val="2"/>
    </font>
    <font>
      <b/>
      <i/>
      <sz val="1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A0128"/>
        <bgColor indexed="64"/>
      </patternFill>
    </fill>
    <fill>
      <patternFill patternType="solid">
        <fgColor rgb="FF5B2D77"/>
        <bgColor indexed="64"/>
      </patternFill>
    </fill>
    <fill>
      <patternFill patternType="solid">
        <fgColor rgb="FFBDD9E4"/>
        <bgColor indexed="64"/>
      </patternFill>
    </fill>
    <fill>
      <patternFill patternType="solid">
        <fgColor rgb="FF5C8FA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0" fillId="2" borderId="0" applyNumberFormat="0" applyBorder="0" applyAlignment="0" applyProtection="0"/>
    <xf numFmtId="0" fontId="1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43" fontId="7" fillId="0" borderId="0" xfId="0" applyNumberFormat="1" applyFont="1"/>
    <xf numFmtId="43" fontId="8" fillId="0" borderId="3" xfId="1" applyFont="1" applyBorder="1"/>
    <xf numFmtId="0" fontId="9" fillId="0" borderId="0" xfId="0" applyFont="1"/>
    <xf numFmtId="14" fontId="9" fillId="0" borderId="0" xfId="0" applyNumberFormat="1" applyFont="1"/>
    <xf numFmtId="43" fontId="9" fillId="0" borderId="0" xfId="1" applyFont="1"/>
    <xf numFmtId="43" fontId="4" fillId="0" borderId="0" xfId="0" applyNumberFormat="1" applyFont="1"/>
    <xf numFmtId="43" fontId="8" fillId="0" borderId="0" xfId="1" applyFont="1" applyBorder="1"/>
    <xf numFmtId="22" fontId="4" fillId="0" borderId="0" xfId="0" applyNumberFormat="1" applyFont="1"/>
    <xf numFmtId="0" fontId="8" fillId="2" borderId="4" xfId="2" applyFont="1" applyBorder="1" applyAlignment="1">
      <alignment horizontal="center"/>
    </xf>
    <xf numFmtId="43" fontId="8" fillId="2" borderId="5" xfId="1" applyFont="1" applyFill="1" applyBorder="1" applyAlignment="1">
      <alignment horizontal="center"/>
    </xf>
    <xf numFmtId="43" fontId="8" fillId="2" borderId="6" xfId="1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5" fillId="5" borderId="11" xfId="0" applyFont="1" applyFill="1" applyBorder="1"/>
    <xf numFmtId="43" fontId="5" fillId="7" borderId="12" xfId="1" applyFont="1" applyFill="1" applyBorder="1"/>
    <xf numFmtId="0" fontId="8" fillId="5" borderId="11" xfId="0" applyFont="1" applyFill="1" applyBorder="1"/>
    <xf numFmtId="43" fontId="8" fillId="7" borderId="12" xfId="1" applyFont="1" applyFill="1" applyBorder="1"/>
    <xf numFmtId="43" fontId="5" fillId="7" borderId="1" xfId="1" applyFont="1" applyFill="1" applyBorder="1"/>
    <xf numFmtId="43" fontId="8" fillId="0" borderId="13" xfId="1" applyFont="1" applyBorder="1"/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49" fontId="2" fillId="8" borderId="1" xfId="3" applyNumberFormat="1" applyFont="1" applyFill="1" applyBorder="1" applyAlignment="1"/>
    <xf numFmtId="43" fontId="2" fillId="8" borderId="1" xfId="1" applyFont="1" applyFill="1" applyBorder="1" applyAlignment="1">
      <alignment horizontal="center"/>
    </xf>
    <xf numFmtId="0" fontId="11" fillId="9" borderId="2" xfId="0" applyFont="1" applyFill="1" applyBorder="1" applyAlignment="1">
      <alignment horizontal="left" wrapText="1"/>
    </xf>
    <xf numFmtId="14" fontId="11" fillId="9" borderId="2" xfId="0" applyNumberFormat="1" applyFont="1" applyFill="1" applyBorder="1" applyAlignment="1">
      <alignment horizontal="left" wrapText="1"/>
    </xf>
    <xf numFmtId="0" fontId="11" fillId="9" borderId="2" xfId="0" applyFont="1" applyFill="1" applyBorder="1" applyAlignment="1">
      <alignment horizontal="left"/>
    </xf>
    <xf numFmtId="43" fontId="11" fillId="9" borderId="2" xfId="1" applyFont="1" applyFill="1" applyBorder="1" applyAlignment="1">
      <alignment horizontal="center" wrapText="1"/>
    </xf>
    <xf numFmtId="14" fontId="6" fillId="10" borderId="2" xfId="0" applyNumberFormat="1" applyFont="1" applyFill="1" applyBorder="1"/>
    <xf numFmtId="14" fontId="6" fillId="10" borderId="2" xfId="0" applyNumberFormat="1" applyFont="1" applyFill="1" applyBorder="1" applyAlignment="1">
      <alignment horizontal="right"/>
    </xf>
    <xf numFmtId="0" fontId="6" fillId="10" borderId="2" xfId="0" applyFont="1" applyFill="1" applyBorder="1"/>
    <xf numFmtId="43" fontId="6" fillId="10" borderId="2" xfId="1" applyFont="1" applyFill="1" applyBorder="1"/>
    <xf numFmtId="0" fontId="6" fillId="11" borderId="2" xfId="0" applyFont="1" applyFill="1" applyBorder="1"/>
    <xf numFmtId="0" fontId="12" fillId="11" borderId="2" xfId="0" applyFont="1" applyFill="1" applyBorder="1"/>
    <xf numFmtId="164" fontId="6" fillId="11" borderId="2" xfId="0" applyNumberFormat="1" applyFont="1" applyFill="1" applyBorder="1" applyAlignment="1">
      <alignment horizontal="left"/>
    </xf>
    <xf numFmtId="0" fontId="5" fillId="11" borderId="2" xfId="0" applyFont="1" applyFill="1" applyBorder="1"/>
    <xf numFmtId="14" fontId="6" fillId="11" borderId="2" xfId="0" applyNumberFormat="1" applyFont="1" applyFill="1" applyBorder="1" applyAlignment="1">
      <alignment horizontal="left"/>
    </xf>
    <xf numFmtId="43" fontId="5" fillId="11" borderId="2" xfId="1" applyFont="1" applyFill="1" applyBorder="1"/>
    <xf numFmtId="14" fontId="5" fillId="10" borderId="2" xfId="0" applyNumberFormat="1" applyFont="1" applyFill="1" applyBorder="1"/>
    <xf numFmtId="0" fontId="13" fillId="11" borderId="2" xfId="0" applyFont="1" applyFill="1" applyBorder="1"/>
    <xf numFmtId="14" fontId="6" fillId="10" borderId="2" xfId="0" applyNumberFormat="1" applyFont="1" applyFill="1" applyBorder="1" applyAlignment="1">
      <alignment wrapText="1"/>
    </xf>
    <xf numFmtId="14" fontId="12" fillId="11" borderId="2" xfId="0" applyNumberFormat="1" applyFont="1" applyFill="1" applyBorder="1"/>
    <xf numFmtId="43" fontId="8" fillId="0" borderId="3" xfId="1" applyFont="1" applyBorder="1" applyAlignment="1">
      <alignment horizontal="center"/>
    </xf>
    <xf numFmtId="14" fontId="6" fillId="12" borderId="2" xfId="0" applyNumberFormat="1" applyFont="1" applyFill="1" applyBorder="1"/>
    <xf numFmtId="49" fontId="2" fillId="8" borderId="1" xfId="3" applyNumberFormat="1" applyFont="1" applyFill="1" applyBorder="1"/>
    <xf numFmtId="43" fontId="2" fillId="8" borderId="1" xfId="4" applyFont="1" applyFill="1" applyBorder="1" applyAlignment="1">
      <alignment horizontal="center"/>
    </xf>
    <xf numFmtId="0" fontId="4" fillId="0" borderId="0" xfId="5" applyFont="1"/>
    <xf numFmtId="0" fontId="11" fillId="9" borderId="2" xfId="5" applyFont="1" applyFill="1" applyBorder="1" applyAlignment="1">
      <alignment horizontal="left" wrapText="1"/>
    </xf>
    <xf numFmtId="14" fontId="11" fillId="9" borderId="2" xfId="5" applyNumberFormat="1" applyFont="1" applyFill="1" applyBorder="1" applyAlignment="1">
      <alignment horizontal="left" wrapText="1"/>
    </xf>
    <xf numFmtId="0" fontId="11" fillId="9" borderId="2" xfId="5" applyFont="1" applyFill="1" applyBorder="1" applyAlignment="1">
      <alignment horizontal="left"/>
    </xf>
    <xf numFmtId="43" fontId="11" fillId="9" borderId="2" xfId="4" applyFont="1" applyFill="1" applyBorder="1" applyAlignment="1">
      <alignment horizontal="center" wrapText="1"/>
    </xf>
    <xf numFmtId="14" fontId="5" fillId="10" borderId="2" xfId="5" applyNumberFormat="1" applyFont="1" applyFill="1" applyBorder="1"/>
    <xf numFmtId="14" fontId="6" fillId="10" borderId="2" xfId="5" applyNumberFormat="1" applyFont="1" applyFill="1" applyBorder="1"/>
    <xf numFmtId="14" fontId="6" fillId="10" borderId="2" xfId="5" applyNumberFormat="1" applyFont="1" applyFill="1" applyBorder="1" applyAlignment="1">
      <alignment horizontal="right"/>
    </xf>
    <xf numFmtId="0" fontId="6" fillId="10" borderId="2" xfId="5" applyFont="1" applyFill="1" applyBorder="1"/>
    <xf numFmtId="43" fontId="6" fillId="10" borderId="2" xfId="4" applyFont="1" applyFill="1" applyBorder="1"/>
    <xf numFmtId="14" fontId="12" fillId="11" borderId="2" xfId="5" applyNumberFormat="1" applyFont="1" applyFill="1" applyBorder="1"/>
    <xf numFmtId="0" fontId="6" fillId="11" borderId="2" xfId="5" applyFont="1" applyFill="1" applyBorder="1"/>
    <xf numFmtId="164" fontId="6" fillId="11" borderId="2" xfId="5" applyNumberFormat="1" applyFont="1" applyFill="1" applyBorder="1" applyAlignment="1">
      <alignment horizontal="left"/>
    </xf>
    <xf numFmtId="0" fontId="5" fillId="11" borderId="2" xfId="5" applyFont="1" applyFill="1" applyBorder="1"/>
    <xf numFmtId="14" fontId="6" fillId="11" borderId="2" xfId="5" applyNumberFormat="1" applyFont="1" applyFill="1" applyBorder="1" applyAlignment="1">
      <alignment horizontal="left"/>
    </xf>
    <xf numFmtId="43" fontId="5" fillId="11" borderId="2" xfId="4" applyFont="1" applyFill="1" applyBorder="1"/>
    <xf numFmtId="14" fontId="6" fillId="10" borderId="2" xfId="5" applyNumberFormat="1" applyFont="1" applyFill="1" applyBorder="1" applyAlignment="1">
      <alignment wrapText="1"/>
    </xf>
    <xf numFmtId="14" fontId="6" fillId="12" borderId="2" xfId="5" applyNumberFormat="1" applyFont="1" applyFill="1" applyBorder="1"/>
    <xf numFmtId="43" fontId="6" fillId="12" borderId="2" xfId="4" applyFont="1" applyFill="1" applyBorder="1"/>
    <xf numFmtId="14" fontId="12" fillId="0" borderId="2" xfId="5" applyNumberFormat="1" applyFont="1" applyBorder="1"/>
    <xf numFmtId="0" fontId="6" fillId="0" borderId="2" xfId="5" applyFont="1" applyBorder="1"/>
    <xf numFmtId="164" fontId="6" fillId="0" borderId="2" xfId="5" applyNumberFormat="1" applyFont="1" applyBorder="1" applyAlignment="1">
      <alignment horizontal="left"/>
    </xf>
    <xf numFmtId="0" fontId="5" fillId="0" borderId="2" xfId="5" applyFont="1" applyBorder="1"/>
    <xf numFmtId="14" fontId="6" fillId="0" borderId="2" xfId="5" applyNumberFormat="1" applyFont="1" applyBorder="1" applyAlignment="1">
      <alignment horizontal="left"/>
    </xf>
    <xf numFmtId="43" fontId="8" fillId="0" borderId="2" xfId="4" applyFont="1" applyBorder="1"/>
    <xf numFmtId="43" fontId="8" fillId="2" borderId="5" xfId="4" applyFont="1" applyFill="1" applyBorder="1" applyAlignment="1">
      <alignment horizontal="center"/>
    </xf>
    <xf numFmtId="43" fontId="8" fillId="2" borderId="6" xfId="4" applyFont="1" applyFill="1" applyBorder="1" applyAlignment="1">
      <alignment horizontal="center"/>
    </xf>
    <xf numFmtId="165" fontId="5" fillId="4" borderId="7" xfId="5" applyNumberFormat="1" applyFont="1" applyFill="1" applyBorder="1" applyAlignment="1">
      <alignment horizontal="center" wrapText="1"/>
    </xf>
    <xf numFmtId="43" fontId="5" fillId="4" borderId="8" xfId="4" applyFont="1" applyFill="1" applyBorder="1" applyAlignment="1">
      <alignment horizontal="center" wrapText="1"/>
    </xf>
    <xf numFmtId="43" fontId="5" fillId="4" borderId="9" xfId="4" applyFont="1" applyFill="1" applyBorder="1" applyAlignment="1">
      <alignment horizontal="center" wrapText="1"/>
    </xf>
    <xf numFmtId="43" fontId="5" fillId="4" borderId="10" xfId="4" applyFont="1" applyFill="1" applyBorder="1" applyAlignment="1">
      <alignment horizontal="center" wrapText="1"/>
    </xf>
    <xf numFmtId="0" fontId="5" fillId="5" borderId="11" xfId="5" applyFont="1" applyFill="1" applyBorder="1"/>
    <xf numFmtId="43" fontId="5" fillId="10" borderId="12" xfId="4" applyFont="1" applyFill="1" applyBorder="1"/>
    <xf numFmtId="0" fontId="8" fillId="5" borderId="11" xfId="5" applyFont="1" applyFill="1" applyBorder="1"/>
    <xf numFmtId="43" fontId="8" fillId="10" borderId="12" xfId="4" applyFont="1" applyFill="1" applyBorder="1"/>
    <xf numFmtId="43" fontId="5" fillId="10" borderId="1" xfId="4" applyFont="1" applyFill="1" applyBorder="1"/>
    <xf numFmtId="0" fontId="5" fillId="6" borderId="14" xfId="5" applyFont="1" applyFill="1" applyBorder="1"/>
    <xf numFmtId="43" fontId="5" fillId="6" borderId="15" xfId="4" applyFont="1" applyFill="1" applyBorder="1"/>
    <xf numFmtId="43" fontId="5" fillId="6" borderId="16" xfId="4" applyFont="1" applyFill="1" applyBorder="1"/>
  </cellXfs>
  <cellStyles count="6">
    <cellStyle name="Accent5" xfId="3" builtinId="45"/>
    <cellStyle name="Comma" xfId="1" builtinId="3"/>
    <cellStyle name="Comma 4" xfId="4" xr:uid="{E476BB4D-407E-42E3-BEDF-5D3164C7F177}"/>
    <cellStyle name="Good" xfId="2" builtinId="26"/>
    <cellStyle name="Normal" xfId="0" builtinId="0"/>
    <cellStyle name="Normal 5" xfId="5" xr:uid="{B0321128-684B-4BF1-977A-08A078D1C286}"/>
  </cellStyles>
  <dxfs count="0"/>
  <tableStyles count="0" defaultTableStyle="TableStyleMedium2" defaultPivotStyle="PivotStyleLight16"/>
  <colors>
    <mruColors>
      <color rgb="FFBDD9E4"/>
      <color rgb="FF5C8FA2"/>
      <color rgb="FFA3D869"/>
      <color rgb="FF1A0128"/>
      <color rgb="FFBDD916"/>
      <color rgb="FF5B2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zoomScaleNormal="100" workbookViewId="0">
      <pane xSplit="1" ySplit="2" topLeftCell="B3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ColWidth="9.140625" defaultRowHeight="16.5" x14ac:dyDescent="0.3"/>
  <cols>
    <col min="1" max="1" width="16.140625" style="1" customWidth="1"/>
    <col min="2" max="2" width="29.85546875" style="1" customWidth="1"/>
    <col min="3" max="3" width="9.28515625" style="1" bestFit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25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26</v>
      </c>
      <c r="J2" s="34" t="s">
        <v>27</v>
      </c>
      <c r="K2" s="34" t="s">
        <v>10</v>
      </c>
      <c r="L2" s="34" t="s">
        <v>11</v>
      </c>
      <c r="M2" s="34" t="s">
        <v>12</v>
      </c>
    </row>
    <row r="3" spans="1:13" x14ac:dyDescent="0.3">
      <c r="A3" s="35"/>
      <c r="B3" s="35"/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46"/>
      <c r="B4" s="39"/>
      <c r="C4" s="41"/>
      <c r="D4" s="42"/>
      <c r="E4" s="43"/>
      <c r="F4" s="39"/>
      <c r="G4" s="44">
        <f>SUM(G3)</f>
        <v>0</v>
      </c>
      <c r="H4" s="44">
        <f t="shared" ref="H4:L4" si="0">SUM(H3)</f>
        <v>0</v>
      </c>
      <c r="I4" s="44">
        <f t="shared" si="0"/>
        <v>0</v>
      </c>
      <c r="J4" s="44">
        <f t="shared" si="0"/>
        <v>0</v>
      </c>
      <c r="K4" s="44">
        <f t="shared" si="0"/>
        <v>0</v>
      </c>
      <c r="L4" s="44">
        <f t="shared" si="0"/>
        <v>0</v>
      </c>
      <c r="M4" s="44"/>
    </row>
    <row r="5" spans="1:13" x14ac:dyDescent="0.3">
      <c r="A5" s="35"/>
      <c r="B5" s="35"/>
      <c r="C5" s="36"/>
      <c r="D5" s="35"/>
      <c r="E5" s="36"/>
      <c r="F5" s="37"/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f>SUM(G5:L5)</f>
        <v>0</v>
      </c>
    </row>
    <row r="6" spans="1:13" x14ac:dyDescent="0.3">
      <c r="A6" s="46"/>
      <c r="B6" s="39"/>
      <c r="C6" s="41"/>
      <c r="D6" s="42"/>
      <c r="E6" s="43"/>
      <c r="F6" s="39"/>
      <c r="G6" s="44">
        <f>SUM(G5)</f>
        <v>0</v>
      </c>
      <c r="H6" s="44">
        <f t="shared" ref="H6" si="1">SUM(H5)</f>
        <v>0</v>
      </c>
      <c r="I6" s="44">
        <f t="shared" ref="I6" si="2">SUM(I5)</f>
        <v>0</v>
      </c>
      <c r="J6" s="44">
        <f t="shared" ref="J6" si="3">SUM(J5)</f>
        <v>0</v>
      </c>
      <c r="K6" s="44">
        <f t="shared" ref="K6" si="4">SUM(K5)</f>
        <v>0</v>
      </c>
      <c r="L6" s="44">
        <f t="shared" ref="L6" si="5">SUM(L5)</f>
        <v>0</v>
      </c>
      <c r="M6" s="44"/>
    </row>
    <row r="7" spans="1:13" x14ac:dyDescent="0.3">
      <c r="A7" s="35"/>
      <c r="B7" s="35"/>
      <c r="C7" s="36"/>
      <c r="D7" s="35"/>
      <c r="E7" s="36"/>
      <c r="F7" s="37"/>
      <c r="G7" s="38">
        <v>0</v>
      </c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6"/>
      <c r="B8" s="39"/>
      <c r="C8" s="41"/>
      <c r="D8" s="42"/>
      <c r="E8" s="43"/>
      <c r="F8" s="39"/>
      <c r="G8" s="44">
        <f>SUM(G7)</f>
        <v>0</v>
      </c>
      <c r="H8" s="44">
        <f t="shared" ref="H8" si="6">SUM(H7)</f>
        <v>0</v>
      </c>
      <c r="I8" s="44">
        <f t="shared" ref="I8" si="7">SUM(I7)</f>
        <v>0</v>
      </c>
      <c r="J8" s="44">
        <f t="shared" ref="J8" si="8">SUM(J7)</f>
        <v>0</v>
      </c>
      <c r="K8" s="44">
        <f t="shared" ref="K8" si="9">SUM(K7)</f>
        <v>0</v>
      </c>
      <c r="L8" s="44">
        <f t="shared" ref="L8" si="10">SUM(L7)</f>
        <v>0</v>
      </c>
      <c r="M8" s="44"/>
    </row>
    <row r="9" spans="1:13" x14ac:dyDescent="0.3">
      <c r="A9" s="35"/>
      <c r="B9" s="35"/>
      <c r="C9" s="36"/>
      <c r="D9" s="47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35"/>
      <c r="B10" s="35"/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>SUM(G10:L10)</f>
        <v>0</v>
      </c>
    </row>
    <row r="11" spans="1:13" x14ac:dyDescent="0.3">
      <c r="A11" s="35"/>
      <c r="B11" s="35"/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>
        <f t="shared" ref="M11:M13" si="11">SUM(G11:L11)</f>
        <v>0</v>
      </c>
    </row>
    <row r="12" spans="1:13" x14ac:dyDescent="0.3">
      <c r="A12" s="35"/>
      <c r="B12" s="35"/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>
        <f t="shared" si="11"/>
        <v>0</v>
      </c>
    </row>
    <row r="13" spans="1:13" x14ac:dyDescent="0.3">
      <c r="A13" s="35"/>
      <c r="B13" s="35"/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si="11"/>
        <v>0</v>
      </c>
    </row>
    <row r="14" spans="1:13" x14ac:dyDescent="0.3">
      <c r="A14" s="46"/>
      <c r="B14" s="39"/>
      <c r="C14" s="41"/>
      <c r="D14" s="42"/>
      <c r="E14" s="43"/>
      <c r="F14" s="39"/>
      <c r="G14" s="44">
        <f t="shared" ref="G14:M14" si="12">SUM(G9:G13)</f>
        <v>0</v>
      </c>
      <c r="H14" s="44">
        <f t="shared" si="12"/>
        <v>0</v>
      </c>
      <c r="I14" s="44">
        <f t="shared" si="12"/>
        <v>0</v>
      </c>
      <c r="J14" s="44">
        <f t="shared" si="12"/>
        <v>0</v>
      </c>
      <c r="K14" s="44">
        <f t="shared" si="12"/>
        <v>0</v>
      </c>
      <c r="L14" s="44">
        <f t="shared" si="12"/>
        <v>0</v>
      </c>
      <c r="M14" s="44">
        <f t="shared" si="12"/>
        <v>0</v>
      </c>
    </row>
    <row r="15" spans="1:13" x14ac:dyDescent="0.3">
      <c r="A15" s="35"/>
      <c r="B15" s="35"/>
      <c r="C15" s="36"/>
      <c r="D15" s="47"/>
      <c r="E15" s="36"/>
      <c r="F15" s="37"/>
      <c r="G15" s="38"/>
      <c r="H15" s="38"/>
      <c r="I15" s="38"/>
      <c r="J15" s="38"/>
      <c r="K15" s="38"/>
      <c r="L15" s="38"/>
      <c r="M15" s="38">
        <f>SUM(G15:L15)</f>
        <v>0</v>
      </c>
    </row>
    <row r="16" spans="1:13" x14ac:dyDescent="0.3">
      <c r="A16" s="35"/>
      <c r="B16" s="35"/>
      <c r="C16" s="36"/>
      <c r="D16" s="47"/>
      <c r="E16" s="36"/>
      <c r="F16" s="37"/>
      <c r="G16" s="38"/>
      <c r="H16" s="38"/>
      <c r="I16" s="38"/>
      <c r="J16" s="38"/>
      <c r="K16" s="38"/>
      <c r="L16" s="38"/>
      <c r="M16" s="38">
        <f t="shared" ref="M16:M20" si="13">SUM(G16:L16)</f>
        <v>0</v>
      </c>
    </row>
    <row r="17" spans="1:13" x14ac:dyDescent="0.3">
      <c r="A17" s="35"/>
      <c r="B17" s="35"/>
      <c r="C17" s="36"/>
      <c r="D17" s="47"/>
      <c r="E17" s="36"/>
      <c r="F17" s="37"/>
      <c r="G17" s="38"/>
      <c r="H17" s="38"/>
      <c r="I17" s="38"/>
      <c r="J17" s="38"/>
      <c r="K17" s="38"/>
      <c r="L17" s="38"/>
      <c r="M17" s="38">
        <f t="shared" si="13"/>
        <v>0</v>
      </c>
    </row>
    <row r="18" spans="1:13" x14ac:dyDescent="0.3">
      <c r="A18" s="35"/>
      <c r="B18" s="35"/>
      <c r="C18" s="36"/>
      <c r="D18" s="47"/>
      <c r="E18" s="36"/>
      <c r="F18" s="37"/>
      <c r="G18" s="38"/>
      <c r="H18" s="38"/>
      <c r="I18" s="38"/>
      <c r="J18" s="38"/>
      <c r="K18" s="38"/>
      <c r="L18" s="38"/>
      <c r="M18" s="38">
        <f t="shared" si="13"/>
        <v>0</v>
      </c>
    </row>
    <row r="19" spans="1:13" x14ac:dyDescent="0.3">
      <c r="A19" s="35"/>
      <c r="B19" s="35"/>
      <c r="C19" s="36"/>
      <c r="D19" s="47"/>
      <c r="E19" s="36"/>
      <c r="F19" s="37"/>
      <c r="G19" s="38"/>
      <c r="H19" s="38"/>
      <c r="I19" s="38"/>
      <c r="J19" s="38"/>
      <c r="K19" s="38"/>
      <c r="L19" s="38"/>
      <c r="M19" s="38">
        <f t="shared" si="13"/>
        <v>0</v>
      </c>
    </row>
    <row r="20" spans="1:13" x14ac:dyDescent="0.3">
      <c r="A20" s="35"/>
      <c r="B20" s="35"/>
      <c r="C20" s="36"/>
      <c r="D20" s="47"/>
      <c r="E20" s="36"/>
      <c r="F20" s="37"/>
      <c r="G20" s="38"/>
      <c r="H20" s="38"/>
      <c r="I20" s="38"/>
      <c r="J20" s="38"/>
      <c r="K20" s="38"/>
      <c r="L20" s="38"/>
      <c r="M20" s="38">
        <f t="shared" si="13"/>
        <v>0</v>
      </c>
    </row>
    <row r="21" spans="1:13" x14ac:dyDescent="0.3">
      <c r="A21" s="35"/>
      <c r="B21" s="35"/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>SUM(G21:L21)</f>
        <v>0</v>
      </c>
    </row>
    <row r="22" spans="1:13" x14ac:dyDescent="0.3">
      <c r="A22" s="46"/>
      <c r="B22" s="39"/>
      <c r="C22" s="41"/>
      <c r="D22" s="42"/>
      <c r="E22" s="43"/>
      <c r="F22" s="39"/>
      <c r="G22" s="44">
        <f>SUM(G15:G21)</f>
        <v>0</v>
      </c>
      <c r="H22" s="44">
        <f t="shared" ref="H22:M22" si="14">SUM(H15:H21)</f>
        <v>0</v>
      </c>
      <c r="I22" s="44">
        <f t="shared" si="14"/>
        <v>0</v>
      </c>
      <c r="J22" s="44">
        <f t="shared" si="14"/>
        <v>0</v>
      </c>
      <c r="K22" s="44">
        <f t="shared" si="14"/>
        <v>0</v>
      </c>
      <c r="L22" s="44">
        <f t="shared" si="14"/>
        <v>0</v>
      </c>
      <c r="M22" s="44">
        <f t="shared" si="14"/>
        <v>0</v>
      </c>
    </row>
    <row r="23" spans="1:13" x14ac:dyDescent="0.3">
      <c r="A23" s="35"/>
      <c r="B23" s="35"/>
      <c r="C23" s="36"/>
      <c r="D23" s="47"/>
      <c r="E23" s="36"/>
      <c r="F23" s="37"/>
      <c r="G23" s="38"/>
      <c r="H23" s="38"/>
      <c r="I23" s="38"/>
      <c r="J23" s="38"/>
      <c r="K23" s="38"/>
      <c r="L23" s="38"/>
      <c r="M23" s="38">
        <f>SUM(G23:L23)</f>
        <v>0</v>
      </c>
    </row>
    <row r="24" spans="1:13" x14ac:dyDescent="0.3">
      <c r="A24" s="35"/>
      <c r="B24" s="35"/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>SUM(G24:L24)</f>
        <v>0</v>
      </c>
    </row>
    <row r="25" spans="1:13" x14ac:dyDescent="0.3">
      <c r="A25" s="35"/>
      <c r="B25" s="35"/>
      <c r="C25" s="36"/>
      <c r="D25" s="47"/>
      <c r="E25" s="36"/>
      <c r="F25" s="37"/>
      <c r="G25" s="38"/>
      <c r="H25" s="38"/>
      <c r="I25" s="38"/>
      <c r="J25" s="38"/>
      <c r="K25" s="38"/>
      <c r="L25" s="38"/>
      <c r="M25" s="38">
        <f>SUM(G25:L25)</f>
        <v>0</v>
      </c>
    </row>
    <row r="26" spans="1:13" x14ac:dyDescent="0.3">
      <c r="A26" s="35"/>
      <c r="B26" s="35"/>
      <c r="C26" s="36"/>
      <c r="D26" s="47"/>
      <c r="E26" s="36"/>
      <c r="F26" s="37"/>
      <c r="G26" s="38"/>
      <c r="H26" s="38"/>
      <c r="I26" s="38"/>
      <c r="J26" s="38"/>
      <c r="K26" s="38"/>
      <c r="L26" s="38"/>
      <c r="M26" s="38">
        <f>SUM(G26:L26)</f>
        <v>0</v>
      </c>
    </row>
    <row r="27" spans="1:13" x14ac:dyDescent="0.3">
      <c r="A27" s="46"/>
      <c r="B27" s="39"/>
      <c r="C27" s="41"/>
      <c r="D27" s="42"/>
      <c r="E27" s="43"/>
      <c r="F27" s="39"/>
      <c r="G27" s="44">
        <f t="shared" ref="G27:L27" si="15">SUM(G23:G25)</f>
        <v>0</v>
      </c>
      <c r="H27" s="44">
        <f t="shared" si="15"/>
        <v>0</v>
      </c>
      <c r="I27" s="44">
        <f t="shared" si="15"/>
        <v>0</v>
      </c>
      <c r="J27" s="44">
        <f t="shared" si="15"/>
        <v>0</v>
      </c>
      <c r="K27" s="44">
        <f t="shared" si="15"/>
        <v>0</v>
      </c>
      <c r="L27" s="44">
        <f t="shared" si="15"/>
        <v>0</v>
      </c>
      <c r="M27" s="44">
        <f>SUM(M23:M26)</f>
        <v>0</v>
      </c>
    </row>
    <row r="28" spans="1:13" x14ac:dyDescent="0.3">
      <c r="A28" s="35"/>
      <c r="B28" s="35"/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>
        <f>SUM(G28:L28)</f>
        <v>0</v>
      </c>
    </row>
    <row r="29" spans="1:13" x14ac:dyDescent="0.3">
      <c r="A29" s="35"/>
      <c r="B29" s="35"/>
      <c r="C29" s="36"/>
      <c r="D29" s="47"/>
      <c r="E29" s="36"/>
      <c r="F29" s="37"/>
      <c r="G29" s="38"/>
      <c r="H29" s="38"/>
      <c r="I29" s="38"/>
      <c r="J29" s="38"/>
      <c r="K29" s="38"/>
      <c r="L29" s="38"/>
      <c r="M29" s="38">
        <f t="shared" ref="M29:M48" si="16">SUM(G29:L29)</f>
        <v>0</v>
      </c>
    </row>
    <row r="30" spans="1:13" x14ac:dyDescent="0.3">
      <c r="A30" s="46"/>
      <c r="B30" s="39"/>
      <c r="C30" s="41"/>
      <c r="D30" s="42"/>
      <c r="E30" s="43"/>
      <c r="F30" s="39"/>
      <c r="G30" s="44">
        <f t="shared" ref="G30:M30" si="17">SUM(G28:G29)</f>
        <v>0</v>
      </c>
      <c r="H30" s="44">
        <f t="shared" si="17"/>
        <v>0</v>
      </c>
      <c r="I30" s="44">
        <f t="shared" si="17"/>
        <v>0</v>
      </c>
      <c r="J30" s="44">
        <f t="shared" si="17"/>
        <v>0</v>
      </c>
      <c r="K30" s="44">
        <f t="shared" si="17"/>
        <v>0</v>
      </c>
      <c r="L30" s="44">
        <f t="shared" si="17"/>
        <v>0</v>
      </c>
      <c r="M30" s="44">
        <f t="shared" si="17"/>
        <v>0</v>
      </c>
    </row>
    <row r="31" spans="1:13" x14ac:dyDescent="0.3">
      <c r="A31" s="35"/>
      <c r="B31" s="35"/>
      <c r="C31" s="36"/>
      <c r="D31" s="35"/>
      <c r="E31" s="36"/>
      <c r="F31" s="37"/>
      <c r="G31" s="38"/>
      <c r="H31" s="38"/>
      <c r="I31" s="38"/>
      <c r="J31" s="38"/>
      <c r="K31" s="38"/>
      <c r="L31" s="38"/>
      <c r="M31" s="38">
        <f t="shared" si="16"/>
        <v>0</v>
      </c>
    </row>
    <row r="32" spans="1:13" x14ac:dyDescent="0.3">
      <c r="A32" s="35"/>
      <c r="B32" s="35"/>
      <c r="C32" s="36"/>
      <c r="D32" s="35"/>
      <c r="E32" s="36"/>
      <c r="F32" s="37"/>
      <c r="G32" s="38"/>
      <c r="H32" s="38"/>
      <c r="I32" s="38"/>
      <c r="J32" s="38"/>
      <c r="K32" s="38"/>
      <c r="L32" s="38"/>
      <c r="M32" s="38">
        <f t="shared" si="16"/>
        <v>0</v>
      </c>
    </row>
    <row r="33" spans="1:17" x14ac:dyDescent="0.3">
      <c r="A33" s="35"/>
      <c r="B33" s="35"/>
      <c r="C33" s="36"/>
      <c r="D33" s="35"/>
      <c r="E33" s="36"/>
      <c r="F33" s="37"/>
      <c r="G33" s="38"/>
      <c r="H33" s="38"/>
      <c r="I33" s="38"/>
      <c r="J33" s="38"/>
      <c r="K33" s="38"/>
      <c r="L33" s="38"/>
      <c r="M33" s="38">
        <f t="shared" si="16"/>
        <v>0</v>
      </c>
    </row>
    <row r="34" spans="1:17" x14ac:dyDescent="0.3">
      <c r="A34" s="46"/>
      <c r="B34" s="39"/>
      <c r="C34" s="41"/>
      <c r="D34" s="42"/>
      <c r="E34" s="43"/>
      <c r="F34" s="39"/>
      <c r="G34" s="44">
        <f t="shared" ref="G34:M34" si="18">SUM(G31:G33)</f>
        <v>0</v>
      </c>
      <c r="H34" s="44">
        <f t="shared" si="18"/>
        <v>0</v>
      </c>
      <c r="I34" s="44">
        <f t="shared" si="18"/>
        <v>0</v>
      </c>
      <c r="J34" s="44">
        <f t="shared" si="18"/>
        <v>0</v>
      </c>
      <c r="K34" s="44">
        <f t="shared" si="18"/>
        <v>0</v>
      </c>
      <c r="L34" s="44">
        <f t="shared" si="18"/>
        <v>0</v>
      </c>
      <c r="M34" s="44">
        <f t="shared" si="18"/>
        <v>0</v>
      </c>
    </row>
    <row r="35" spans="1:17" x14ac:dyDescent="0.3">
      <c r="A35" s="35"/>
      <c r="B35" s="35"/>
      <c r="C35" s="36"/>
      <c r="D35" s="35"/>
      <c r="E35" s="36"/>
      <c r="F35" s="37"/>
      <c r="G35" s="38"/>
      <c r="H35" s="38"/>
      <c r="I35" s="38"/>
      <c r="J35" s="38"/>
      <c r="K35" s="38"/>
      <c r="L35" s="38"/>
      <c r="M35" s="38">
        <f t="shared" si="16"/>
        <v>0</v>
      </c>
    </row>
    <row r="36" spans="1:17" x14ac:dyDescent="0.3">
      <c r="A36" s="46"/>
      <c r="B36" s="39"/>
      <c r="C36" s="41"/>
      <c r="D36" s="42"/>
      <c r="E36" s="43"/>
      <c r="F36" s="39"/>
      <c r="G36" s="44">
        <f t="shared" ref="G36:L36" si="19">SUM(G35:G35)</f>
        <v>0</v>
      </c>
      <c r="H36" s="44">
        <f t="shared" si="19"/>
        <v>0</v>
      </c>
      <c r="I36" s="44">
        <f t="shared" si="19"/>
        <v>0</v>
      </c>
      <c r="J36" s="44">
        <f t="shared" si="19"/>
        <v>0</v>
      </c>
      <c r="K36" s="44">
        <f t="shared" si="19"/>
        <v>0</v>
      </c>
      <c r="L36" s="44">
        <f t="shared" si="19"/>
        <v>0</v>
      </c>
      <c r="M36" s="44">
        <f t="shared" si="16"/>
        <v>0</v>
      </c>
    </row>
    <row r="37" spans="1:17" x14ac:dyDescent="0.3">
      <c r="A37" s="35"/>
      <c r="B37" s="35"/>
      <c r="C37" s="36"/>
      <c r="D37" s="35"/>
      <c r="E37" s="36"/>
      <c r="F37" s="37"/>
      <c r="G37" s="38"/>
      <c r="H37" s="38"/>
      <c r="I37" s="38"/>
      <c r="J37" s="38"/>
      <c r="K37" s="38"/>
      <c r="L37" s="38"/>
      <c r="M37" s="38">
        <f t="shared" si="16"/>
        <v>0</v>
      </c>
    </row>
    <row r="38" spans="1:17" x14ac:dyDescent="0.3">
      <c r="A38" s="35"/>
      <c r="B38" s="35"/>
      <c r="C38" s="36"/>
      <c r="D38" s="35"/>
      <c r="E38" s="36"/>
      <c r="F38" s="37"/>
      <c r="G38" s="38"/>
      <c r="H38" s="38"/>
      <c r="I38" s="38"/>
      <c r="J38" s="38"/>
      <c r="K38" s="38"/>
      <c r="L38" s="38"/>
      <c r="M38" s="38"/>
    </row>
    <row r="39" spans="1:17" x14ac:dyDescent="0.3">
      <c r="A39" s="35"/>
      <c r="B39" s="35"/>
      <c r="C39" s="36"/>
      <c r="D39" s="35"/>
      <c r="E39" s="36"/>
      <c r="F39" s="37"/>
      <c r="G39" s="38"/>
      <c r="H39" s="38"/>
      <c r="I39" s="38"/>
      <c r="J39" s="38"/>
      <c r="K39" s="38"/>
      <c r="L39" s="38"/>
      <c r="M39" s="38">
        <f t="shared" si="16"/>
        <v>0</v>
      </c>
    </row>
    <row r="40" spans="1:17" x14ac:dyDescent="0.3">
      <c r="A40" s="46"/>
      <c r="B40" s="39"/>
      <c r="C40" s="41"/>
      <c r="D40" s="42"/>
      <c r="E40" s="43"/>
      <c r="F40" s="39"/>
      <c r="G40" s="44">
        <f>SUM(G37:G39)</f>
        <v>0</v>
      </c>
      <c r="H40" s="44">
        <f t="shared" ref="H40:L40" si="20">SUM(H37:H39)</f>
        <v>0</v>
      </c>
      <c r="I40" s="44">
        <f t="shared" si="20"/>
        <v>0</v>
      </c>
      <c r="J40" s="44">
        <f t="shared" si="20"/>
        <v>0</v>
      </c>
      <c r="K40" s="44">
        <f t="shared" si="20"/>
        <v>0</v>
      </c>
      <c r="L40" s="44">
        <f t="shared" si="20"/>
        <v>0</v>
      </c>
      <c r="M40" s="44">
        <f t="shared" si="16"/>
        <v>0</v>
      </c>
    </row>
    <row r="41" spans="1:17" x14ac:dyDescent="0.3">
      <c r="A41" s="35"/>
      <c r="B41" s="35"/>
      <c r="C41" s="36"/>
      <c r="D41" s="35"/>
      <c r="E41" s="36"/>
      <c r="F41" s="37"/>
      <c r="G41" s="38"/>
      <c r="H41" s="38"/>
      <c r="I41" s="38"/>
      <c r="J41" s="38"/>
      <c r="K41" s="38"/>
      <c r="L41" s="38"/>
      <c r="M41" s="38">
        <f t="shared" si="16"/>
        <v>0</v>
      </c>
      <c r="Q41" s="2"/>
    </row>
    <row r="42" spans="1:17" x14ac:dyDescent="0.3">
      <c r="A42" s="35"/>
      <c r="B42" s="35"/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16"/>
        <v>0</v>
      </c>
      <c r="Q42" s="2"/>
    </row>
    <row r="43" spans="1:17" x14ac:dyDescent="0.3">
      <c r="A43" s="35"/>
      <c r="B43" s="35"/>
      <c r="C43" s="36"/>
      <c r="D43" s="35"/>
      <c r="E43" s="36"/>
      <c r="F43" s="37"/>
      <c r="G43" s="38"/>
      <c r="H43" s="38"/>
      <c r="I43" s="38"/>
      <c r="J43" s="38"/>
      <c r="K43" s="38"/>
      <c r="L43" s="38"/>
      <c r="M43" s="38">
        <f t="shared" si="16"/>
        <v>0</v>
      </c>
      <c r="Q43" s="2"/>
    </row>
    <row r="44" spans="1:17" x14ac:dyDescent="0.3">
      <c r="A44" s="46"/>
      <c r="B44" s="39"/>
      <c r="C44" s="41"/>
      <c r="D44" s="42"/>
      <c r="E44" s="43"/>
      <c r="F44" s="39"/>
      <c r="G44" s="44">
        <f>SUM(G41:G43)</f>
        <v>0</v>
      </c>
      <c r="H44" s="44">
        <f t="shared" ref="H44:L44" si="21">SUM(H41:H43)</f>
        <v>0</v>
      </c>
      <c r="I44" s="44">
        <f t="shared" si="21"/>
        <v>0</v>
      </c>
      <c r="J44" s="44">
        <f t="shared" si="21"/>
        <v>0</v>
      </c>
      <c r="K44" s="44">
        <f t="shared" si="21"/>
        <v>0</v>
      </c>
      <c r="L44" s="44">
        <f t="shared" si="21"/>
        <v>0</v>
      </c>
      <c r="M44" s="44">
        <f t="shared" si="16"/>
        <v>0</v>
      </c>
      <c r="Q44" s="2"/>
    </row>
    <row r="45" spans="1:17" x14ac:dyDescent="0.3">
      <c r="A45" s="35"/>
      <c r="B45" s="35"/>
      <c r="C45" s="36"/>
      <c r="D45" s="35"/>
      <c r="E45" s="36"/>
      <c r="F45" s="37"/>
      <c r="G45" s="38"/>
      <c r="H45" s="38"/>
      <c r="I45" s="38"/>
      <c r="J45" s="38"/>
      <c r="K45" s="38"/>
      <c r="L45" s="38"/>
      <c r="M45" s="38">
        <f t="shared" si="16"/>
        <v>0</v>
      </c>
    </row>
    <row r="46" spans="1:17" x14ac:dyDescent="0.3">
      <c r="A46" s="46"/>
      <c r="B46" s="39"/>
      <c r="C46" s="41"/>
      <c r="D46" s="42"/>
      <c r="E46" s="43"/>
      <c r="F46" s="39"/>
      <c r="G46" s="44">
        <f t="shared" ref="G46:L46" si="22">SUM(G45:G45)</f>
        <v>0</v>
      </c>
      <c r="H46" s="44">
        <f t="shared" si="22"/>
        <v>0</v>
      </c>
      <c r="I46" s="44">
        <f t="shared" si="22"/>
        <v>0</v>
      </c>
      <c r="J46" s="44">
        <f t="shared" si="22"/>
        <v>0</v>
      </c>
      <c r="K46" s="44">
        <f t="shared" si="22"/>
        <v>0</v>
      </c>
      <c r="L46" s="44">
        <f t="shared" si="22"/>
        <v>0</v>
      </c>
      <c r="M46" s="44">
        <f t="shared" si="16"/>
        <v>0</v>
      </c>
    </row>
    <row r="47" spans="1:17" x14ac:dyDescent="0.3">
      <c r="A47" s="35"/>
      <c r="B47" s="35"/>
      <c r="C47" s="36"/>
      <c r="D47" s="35"/>
      <c r="E47" s="36"/>
      <c r="F47" s="37"/>
      <c r="G47" s="38"/>
      <c r="H47" s="38"/>
      <c r="I47" s="38"/>
      <c r="J47" s="38"/>
      <c r="K47" s="38"/>
      <c r="L47" s="38"/>
      <c r="M47" s="38">
        <f t="shared" si="16"/>
        <v>0</v>
      </c>
    </row>
    <row r="48" spans="1:17" x14ac:dyDescent="0.3">
      <c r="A48" s="46" t="s">
        <v>23</v>
      </c>
      <c r="B48" s="39"/>
      <c r="C48" s="41"/>
      <c r="D48" s="42"/>
      <c r="E48" s="43"/>
      <c r="F48" s="39"/>
      <c r="G48" s="44">
        <f t="shared" ref="G48:L48" si="23">SUM(G47:G47)</f>
        <v>0</v>
      </c>
      <c r="H48" s="44">
        <f t="shared" si="23"/>
        <v>0</v>
      </c>
      <c r="I48" s="44">
        <f t="shared" si="23"/>
        <v>0</v>
      </c>
      <c r="J48" s="44">
        <f t="shared" si="23"/>
        <v>0</v>
      </c>
      <c r="K48" s="44">
        <f t="shared" si="23"/>
        <v>0</v>
      </c>
      <c r="L48" s="44">
        <f t="shared" si="23"/>
        <v>0</v>
      </c>
      <c r="M48" s="44">
        <f t="shared" si="16"/>
        <v>0</v>
      </c>
    </row>
    <row r="49" spans="1:18" ht="17.25" thickBot="1" x14ac:dyDescent="0.35">
      <c r="A49" s="3" t="s">
        <v>24</v>
      </c>
      <c r="B49" s="3"/>
      <c r="C49" s="4"/>
      <c r="D49" s="3"/>
      <c r="E49" s="3"/>
      <c r="F49" s="5"/>
      <c r="G49" s="6">
        <f t="shared" ref="G49:M49" si="24">G4+G6+G8+G14+G22+G27+G30+G34+G36+G40+G44+G46+G48</f>
        <v>0</v>
      </c>
      <c r="H49" s="6">
        <f t="shared" si="24"/>
        <v>0</v>
      </c>
      <c r="I49" s="6">
        <f t="shared" si="24"/>
        <v>0</v>
      </c>
      <c r="J49" s="6">
        <f t="shared" si="24"/>
        <v>0</v>
      </c>
      <c r="K49" s="6">
        <f t="shared" si="24"/>
        <v>0</v>
      </c>
      <c r="L49" s="6">
        <f t="shared" si="24"/>
        <v>0</v>
      </c>
      <c r="M49" s="6">
        <f t="shared" si="24"/>
        <v>0</v>
      </c>
    </row>
    <row r="50" spans="1:18" ht="17.25" thickTop="1" x14ac:dyDescent="0.3">
      <c r="A50" s="7"/>
      <c r="B50" s="7"/>
      <c r="C50" s="8"/>
      <c r="D50" s="7"/>
      <c r="E50" s="7"/>
      <c r="F50" s="7"/>
      <c r="G50" s="9"/>
      <c r="H50" s="9"/>
      <c r="I50" s="9"/>
      <c r="J50" s="9"/>
      <c r="K50" s="9"/>
      <c r="L50" s="9"/>
      <c r="M50" s="9"/>
      <c r="O50" s="10"/>
      <c r="R50" s="11"/>
    </row>
    <row r="51" spans="1:18" x14ac:dyDescent="0.3">
      <c r="A51" s="7"/>
      <c r="B51" s="7"/>
      <c r="C51" s="7"/>
      <c r="D51" s="7"/>
      <c r="E51" s="7"/>
      <c r="F51" s="7"/>
      <c r="G51" s="9"/>
      <c r="H51" s="9"/>
      <c r="I51" s="9"/>
      <c r="J51" s="9"/>
      <c r="K51" s="9"/>
      <c r="L51" s="9"/>
      <c r="M51" s="9"/>
    </row>
    <row r="60" spans="1:18" ht="17.25" thickBot="1" x14ac:dyDescent="0.35"/>
    <row r="61" spans="1:18" ht="17.25" thickBot="1" x14ac:dyDescent="0.35">
      <c r="F61" s="13" t="s">
        <v>13</v>
      </c>
      <c r="G61" s="14"/>
      <c r="H61" s="14"/>
      <c r="I61" s="14"/>
      <c r="J61" s="14"/>
      <c r="K61" s="14"/>
      <c r="L61" s="14"/>
      <c r="M61" s="15"/>
    </row>
    <row r="62" spans="1:18" ht="52.5" x14ac:dyDescent="0.3">
      <c r="F62" s="16"/>
      <c r="G62" s="17" t="s">
        <v>6</v>
      </c>
      <c r="H62" s="18" t="s">
        <v>14</v>
      </c>
      <c r="I62" s="18" t="s">
        <v>15</v>
      </c>
      <c r="J62" s="18" t="s">
        <v>16</v>
      </c>
      <c r="K62" s="18" t="s">
        <v>10</v>
      </c>
      <c r="L62" s="18" t="s">
        <v>11</v>
      </c>
      <c r="M62" s="19" t="s">
        <v>17</v>
      </c>
    </row>
    <row r="63" spans="1:18" x14ac:dyDescent="0.3">
      <c r="F63" s="20" t="s">
        <v>18</v>
      </c>
      <c r="G63" s="21">
        <f>G49-G64</f>
        <v>0</v>
      </c>
      <c r="H63" s="21"/>
      <c r="I63" s="21">
        <f>H49-I64</f>
        <v>0</v>
      </c>
      <c r="J63" s="21">
        <f>J49+I49-J64</f>
        <v>0</v>
      </c>
      <c r="K63" s="21">
        <f>K49-K64</f>
        <v>0</v>
      </c>
      <c r="L63" s="21">
        <f>L49-L64</f>
        <v>0</v>
      </c>
      <c r="M63" s="21">
        <f t="shared" ref="M63" si="25">M49-M64</f>
        <v>0</v>
      </c>
    </row>
    <row r="64" spans="1:18" x14ac:dyDescent="0.3">
      <c r="F64" s="20" t="s">
        <v>29</v>
      </c>
      <c r="G64" s="21">
        <f>G44+G46+G48</f>
        <v>0</v>
      </c>
      <c r="H64" s="21"/>
      <c r="I64" s="21">
        <f>+H44+H46+H48</f>
        <v>0</v>
      </c>
      <c r="J64" s="21">
        <f>+I44+J44+I46+J46+I48+J48</f>
        <v>0</v>
      </c>
      <c r="K64" s="21">
        <f>K44+K46+K48</f>
        <v>0</v>
      </c>
      <c r="L64" s="21">
        <f>L44+L46+L48</f>
        <v>0</v>
      </c>
      <c r="M64" s="21">
        <f>SUM(G64:L64)</f>
        <v>0</v>
      </c>
    </row>
    <row r="65" spans="6:13" x14ac:dyDescent="0.3">
      <c r="F65" s="22" t="s">
        <v>20</v>
      </c>
      <c r="G65" s="23">
        <f t="shared" ref="G65:L65" si="26">SUM(G63:G64)</f>
        <v>0</v>
      </c>
      <c r="H65" s="23">
        <f t="shared" si="26"/>
        <v>0</v>
      </c>
      <c r="I65" s="23">
        <f t="shared" si="26"/>
        <v>0</v>
      </c>
      <c r="J65" s="23">
        <f t="shared" si="26"/>
        <v>0</v>
      </c>
      <c r="K65" s="23">
        <f t="shared" si="26"/>
        <v>0</v>
      </c>
      <c r="L65" s="23">
        <f t="shared" si="26"/>
        <v>0</v>
      </c>
      <c r="M65" s="24">
        <f>SUM(G65:L65)</f>
        <v>0</v>
      </c>
    </row>
  </sheetData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9"/>
  <sheetViews>
    <sheetView zoomScale="85" zoomScaleNormal="85" workbookViewId="0">
      <pane xSplit="1" ySplit="2" topLeftCell="B3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ColWidth="9.140625" defaultRowHeight="16.5" x14ac:dyDescent="0.3"/>
  <cols>
    <col min="1" max="1" width="13.42578125" style="1" customWidth="1"/>
    <col min="2" max="2" width="32.71093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26</v>
      </c>
      <c r="J2" s="34" t="s">
        <v>27</v>
      </c>
      <c r="K2" s="34" t="s">
        <v>10</v>
      </c>
      <c r="L2" s="34" t="s">
        <v>11</v>
      </c>
      <c r="M2" s="34" t="s">
        <v>12</v>
      </c>
    </row>
    <row r="3" spans="1:13" x14ac:dyDescent="0.3">
      <c r="A3" s="35"/>
      <c r="B3" s="35"/>
      <c r="C3" s="36"/>
      <c r="D3" s="47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35"/>
      <c r="B4" s="35"/>
      <c r="C4" s="36"/>
      <c r="D4" s="47"/>
      <c r="E4" s="36"/>
      <c r="F4" s="37"/>
      <c r="G4" s="38"/>
      <c r="H4" s="38"/>
      <c r="I4" s="38"/>
      <c r="J4" s="38"/>
      <c r="K4" s="38"/>
      <c r="L4" s="38"/>
      <c r="M4" s="38">
        <f>SUM(G4:L4)</f>
        <v>0</v>
      </c>
    </row>
    <row r="5" spans="1:13" x14ac:dyDescent="0.3">
      <c r="A5" s="35"/>
      <c r="B5" s="35"/>
      <c r="C5" s="36"/>
      <c r="D5" s="35"/>
      <c r="E5" s="36"/>
      <c r="F5" s="37"/>
      <c r="G5" s="38"/>
      <c r="H5" s="38"/>
      <c r="I5" s="38"/>
      <c r="J5" s="38"/>
      <c r="K5" s="38"/>
      <c r="L5" s="38"/>
      <c r="M5" s="38">
        <f>SUM(G5:L5)</f>
        <v>0</v>
      </c>
    </row>
    <row r="6" spans="1:13" x14ac:dyDescent="0.3">
      <c r="A6" s="35"/>
      <c r="B6" s="35"/>
      <c r="C6" s="36"/>
      <c r="D6" s="35"/>
      <c r="E6" s="36"/>
      <c r="F6" s="37"/>
      <c r="G6" s="38"/>
      <c r="H6" s="38"/>
      <c r="I6" s="38"/>
      <c r="J6" s="38"/>
      <c r="K6" s="38"/>
      <c r="L6" s="38"/>
      <c r="M6" s="38">
        <f>SUM(G6:L6)</f>
        <v>0</v>
      </c>
    </row>
    <row r="7" spans="1:13" x14ac:dyDescent="0.3">
      <c r="A7" s="46"/>
      <c r="B7" s="39"/>
      <c r="C7" s="41"/>
      <c r="D7" s="42"/>
      <c r="E7" s="43"/>
      <c r="F7" s="39"/>
      <c r="G7" s="44">
        <f t="shared" ref="G7:M7" si="0">SUM(G3:G6)</f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</row>
    <row r="8" spans="1:13" x14ac:dyDescent="0.3">
      <c r="A8" s="35"/>
      <c r="B8" s="35"/>
      <c r="C8" s="36"/>
      <c r="D8" s="35"/>
      <c r="E8" s="36"/>
      <c r="F8" s="37"/>
      <c r="G8" s="38"/>
      <c r="H8" s="38"/>
      <c r="I8" s="38"/>
      <c r="J8" s="38"/>
      <c r="K8" s="38"/>
      <c r="L8" s="38"/>
      <c r="M8" s="38">
        <f t="shared" ref="M8:M10" si="1">SUM(G8:L8)</f>
        <v>0</v>
      </c>
    </row>
    <row r="9" spans="1:13" x14ac:dyDescent="0.3">
      <c r="A9" s="35"/>
      <c r="B9" s="35"/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 t="shared" si="1"/>
        <v>0</v>
      </c>
    </row>
    <row r="10" spans="1:13" x14ac:dyDescent="0.3">
      <c r="A10" s="35"/>
      <c r="B10" s="35"/>
      <c r="C10" s="36"/>
      <c r="D10" s="35"/>
      <c r="E10" s="36"/>
      <c r="F10" s="37"/>
      <c r="G10" s="38"/>
      <c r="H10" s="38"/>
      <c r="I10" s="38"/>
      <c r="J10" s="38"/>
      <c r="K10" s="38"/>
      <c r="L10" s="38"/>
      <c r="M10" s="38">
        <f t="shared" si="1"/>
        <v>0</v>
      </c>
    </row>
    <row r="11" spans="1:13" x14ac:dyDescent="0.3">
      <c r="A11" s="35"/>
      <c r="B11" s="35"/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>
        <f>SUM(G11:L11)</f>
        <v>0</v>
      </c>
    </row>
    <row r="12" spans="1:13" x14ac:dyDescent="0.3">
      <c r="A12" s="35"/>
      <c r="B12" s="35"/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>
        <f>SUM(G12:L12)</f>
        <v>0</v>
      </c>
    </row>
    <row r="13" spans="1:13" x14ac:dyDescent="0.3">
      <c r="A13" s="35"/>
      <c r="B13" s="35"/>
      <c r="C13" s="36"/>
      <c r="D13" s="47"/>
      <c r="E13" s="36"/>
      <c r="F13" s="37"/>
      <c r="G13" s="38"/>
      <c r="H13" s="38"/>
      <c r="I13" s="38"/>
      <c r="J13" s="38"/>
      <c r="K13" s="38"/>
      <c r="L13" s="38"/>
      <c r="M13" s="38">
        <f t="shared" ref="M13:M19" si="2">SUM(G13:L13)</f>
        <v>0</v>
      </c>
    </row>
    <row r="14" spans="1:13" x14ac:dyDescent="0.3">
      <c r="A14" s="35"/>
      <c r="B14" s="35"/>
      <c r="C14" s="36"/>
      <c r="D14" s="47"/>
      <c r="E14" s="36"/>
      <c r="F14" s="37"/>
      <c r="G14" s="38"/>
      <c r="H14" s="38"/>
      <c r="I14" s="38"/>
      <c r="J14" s="38"/>
      <c r="K14" s="38"/>
      <c r="L14" s="38"/>
      <c r="M14" s="38">
        <f t="shared" si="2"/>
        <v>0</v>
      </c>
    </row>
    <row r="15" spans="1:13" x14ac:dyDescent="0.3">
      <c r="A15" s="46"/>
      <c r="B15" s="39"/>
      <c r="C15" s="41"/>
      <c r="D15" s="42"/>
      <c r="E15" s="43"/>
      <c r="F15" s="39"/>
      <c r="G15" s="44">
        <f t="shared" ref="G15:L15" si="3">SUM(G8:G14)</f>
        <v>0</v>
      </c>
      <c r="H15" s="44">
        <f t="shared" si="3"/>
        <v>0</v>
      </c>
      <c r="I15" s="44">
        <f t="shared" si="3"/>
        <v>0</v>
      </c>
      <c r="J15" s="44">
        <f t="shared" si="3"/>
        <v>0</v>
      </c>
      <c r="K15" s="44">
        <f t="shared" si="3"/>
        <v>0</v>
      </c>
      <c r="L15" s="44">
        <f t="shared" si="3"/>
        <v>0</v>
      </c>
      <c r="M15" s="44">
        <f>SUM(M8:M14)</f>
        <v>0</v>
      </c>
    </row>
    <row r="16" spans="1:13" x14ac:dyDescent="0.3">
      <c r="A16" s="35"/>
      <c r="B16" s="35"/>
      <c r="C16" s="36"/>
      <c r="D16" s="47"/>
      <c r="E16" s="36"/>
      <c r="F16" s="37"/>
      <c r="G16" s="38"/>
      <c r="H16" s="38"/>
      <c r="I16" s="38"/>
      <c r="J16" s="38"/>
      <c r="K16" s="38"/>
      <c r="L16" s="38"/>
      <c r="M16" s="38">
        <f t="shared" si="2"/>
        <v>0</v>
      </c>
    </row>
    <row r="17" spans="1:17" x14ac:dyDescent="0.3">
      <c r="A17" s="35"/>
      <c r="B17" s="35"/>
      <c r="C17" s="36"/>
      <c r="D17" s="47"/>
      <c r="E17" s="36"/>
      <c r="F17" s="37"/>
      <c r="G17" s="38"/>
      <c r="H17" s="38"/>
      <c r="I17" s="38"/>
      <c r="J17" s="38"/>
      <c r="K17" s="38"/>
      <c r="L17" s="38"/>
      <c r="M17" s="38">
        <f t="shared" si="2"/>
        <v>0</v>
      </c>
    </row>
    <row r="18" spans="1:17" x14ac:dyDescent="0.3">
      <c r="A18" s="35"/>
      <c r="B18" s="35"/>
      <c r="C18" s="36"/>
      <c r="D18" s="47"/>
      <c r="E18" s="36"/>
      <c r="F18" s="37"/>
      <c r="G18" s="38"/>
      <c r="H18" s="38"/>
      <c r="I18" s="38"/>
      <c r="J18" s="38"/>
      <c r="K18" s="38"/>
      <c r="L18" s="38"/>
      <c r="M18" s="38">
        <f t="shared" si="2"/>
        <v>0</v>
      </c>
    </row>
    <row r="19" spans="1:17" x14ac:dyDescent="0.3">
      <c r="A19" s="35"/>
      <c r="B19" s="35"/>
      <c r="C19" s="36"/>
      <c r="D19" s="47"/>
      <c r="E19" s="36"/>
      <c r="F19" s="37"/>
      <c r="G19" s="38"/>
      <c r="H19" s="38"/>
      <c r="I19" s="38"/>
      <c r="J19" s="38"/>
      <c r="K19" s="38"/>
      <c r="L19" s="38"/>
      <c r="M19" s="38">
        <f t="shared" si="2"/>
        <v>0</v>
      </c>
    </row>
    <row r="20" spans="1:17" x14ac:dyDescent="0.3">
      <c r="A20" s="35"/>
      <c r="B20" s="35"/>
      <c r="C20" s="36"/>
      <c r="D20" s="47"/>
      <c r="E20" s="36"/>
      <c r="F20" s="37"/>
      <c r="G20" s="38"/>
      <c r="H20" s="38"/>
      <c r="I20" s="38"/>
      <c r="J20" s="38"/>
      <c r="K20" s="38"/>
      <c r="L20" s="38"/>
      <c r="M20" s="38">
        <f t="shared" ref="M20:M38" si="4">SUM(G20:L20)</f>
        <v>0</v>
      </c>
    </row>
    <row r="21" spans="1:17" x14ac:dyDescent="0.3">
      <c r="A21" s="46"/>
      <c r="B21" s="39"/>
      <c r="C21" s="41"/>
      <c r="D21" s="42"/>
      <c r="E21" s="43"/>
      <c r="F21" s="39"/>
      <c r="G21" s="44">
        <f t="shared" ref="G21:M21" si="5">SUM(G20:G20)</f>
        <v>0</v>
      </c>
      <c r="H21" s="44">
        <f t="shared" si="5"/>
        <v>0</v>
      </c>
      <c r="I21" s="44">
        <f t="shared" si="5"/>
        <v>0</v>
      </c>
      <c r="J21" s="44">
        <f t="shared" si="5"/>
        <v>0</v>
      </c>
      <c r="K21" s="44">
        <f t="shared" si="5"/>
        <v>0</v>
      </c>
      <c r="L21" s="44">
        <f t="shared" si="5"/>
        <v>0</v>
      </c>
      <c r="M21" s="44">
        <f t="shared" si="5"/>
        <v>0</v>
      </c>
    </row>
    <row r="22" spans="1:17" x14ac:dyDescent="0.3">
      <c r="A22" s="35"/>
      <c r="B22" s="35"/>
      <c r="C22" s="36"/>
      <c r="D22" s="35"/>
      <c r="E22" s="36"/>
      <c r="F22" s="37"/>
      <c r="G22" s="38"/>
      <c r="H22" s="38"/>
      <c r="I22" s="38"/>
      <c r="J22" s="38"/>
      <c r="K22" s="38"/>
      <c r="L22" s="38"/>
      <c r="M22" s="38">
        <f t="shared" si="4"/>
        <v>0</v>
      </c>
    </row>
    <row r="23" spans="1:17" x14ac:dyDescent="0.3">
      <c r="A23" s="46"/>
      <c r="B23" s="39"/>
      <c r="C23" s="41"/>
      <c r="D23" s="42"/>
      <c r="E23" s="43"/>
      <c r="F23" s="39"/>
      <c r="G23" s="44">
        <f t="shared" ref="G23:M23" si="6">SUM(G22:G22)</f>
        <v>0</v>
      </c>
      <c r="H23" s="44">
        <f t="shared" si="6"/>
        <v>0</v>
      </c>
      <c r="I23" s="44">
        <f t="shared" si="6"/>
        <v>0</v>
      </c>
      <c r="J23" s="44">
        <f t="shared" si="6"/>
        <v>0</v>
      </c>
      <c r="K23" s="44">
        <f t="shared" si="6"/>
        <v>0</v>
      </c>
      <c r="L23" s="44">
        <f t="shared" si="6"/>
        <v>0</v>
      </c>
      <c r="M23" s="44">
        <f t="shared" si="6"/>
        <v>0</v>
      </c>
    </row>
    <row r="24" spans="1:17" x14ac:dyDescent="0.3">
      <c r="A24" s="35"/>
      <c r="B24" s="35"/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 t="shared" si="4"/>
        <v>0</v>
      </c>
    </row>
    <row r="25" spans="1:17" x14ac:dyDescent="0.3">
      <c r="A25" s="46"/>
      <c r="B25" s="39"/>
      <c r="C25" s="41"/>
      <c r="D25" s="42"/>
      <c r="E25" s="43"/>
      <c r="F25" s="39"/>
      <c r="G25" s="44">
        <f t="shared" ref="G25:L25" si="7">SUM(G24:G24)</f>
        <v>0</v>
      </c>
      <c r="H25" s="44">
        <f t="shared" si="7"/>
        <v>0</v>
      </c>
      <c r="I25" s="44">
        <f t="shared" si="7"/>
        <v>0</v>
      </c>
      <c r="J25" s="44">
        <f t="shared" si="7"/>
        <v>0</v>
      </c>
      <c r="K25" s="44">
        <f t="shared" si="7"/>
        <v>0</v>
      </c>
      <c r="L25" s="44">
        <f t="shared" si="7"/>
        <v>0</v>
      </c>
      <c r="M25" s="44">
        <f t="shared" si="4"/>
        <v>0</v>
      </c>
    </row>
    <row r="26" spans="1:17" x14ac:dyDescent="0.3">
      <c r="A26" s="35"/>
      <c r="B26" s="35"/>
      <c r="C26" s="35"/>
      <c r="D26" s="35"/>
      <c r="E26" s="36"/>
      <c r="F26" s="37"/>
      <c r="G26" s="38"/>
      <c r="H26" s="38"/>
      <c r="I26" s="38"/>
      <c r="J26" s="38"/>
      <c r="K26" s="38"/>
      <c r="L26" s="38"/>
      <c r="M26" s="38">
        <f t="shared" si="4"/>
        <v>0</v>
      </c>
      <c r="Q26" s="2"/>
    </row>
    <row r="27" spans="1:17" x14ac:dyDescent="0.3">
      <c r="A27" s="35"/>
      <c r="B27" s="35"/>
      <c r="C27" s="35"/>
      <c r="D27" s="35"/>
      <c r="E27" s="36"/>
      <c r="F27" s="37"/>
      <c r="G27" s="38"/>
      <c r="H27" s="38"/>
      <c r="I27" s="38"/>
      <c r="J27" s="38"/>
      <c r="K27" s="38"/>
      <c r="L27" s="38"/>
      <c r="M27" s="38">
        <f t="shared" si="4"/>
        <v>0</v>
      </c>
      <c r="Q27" s="2"/>
    </row>
    <row r="28" spans="1:17" x14ac:dyDescent="0.3">
      <c r="A28" s="35"/>
      <c r="B28" s="35"/>
      <c r="C28" s="35"/>
      <c r="D28" s="35"/>
      <c r="E28" s="36"/>
      <c r="F28" s="37"/>
      <c r="G28" s="38"/>
      <c r="H28" s="38"/>
      <c r="I28" s="38"/>
      <c r="J28" s="38"/>
      <c r="K28" s="38"/>
      <c r="L28" s="38"/>
      <c r="M28" s="38">
        <f t="shared" si="4"/>
        <v>0</v>
      </c>
      <c r="Q28" s="2"/>
    </row>
    <row r="29" spans="1:17" x14ac:dyDescent="0.3">
      <c r="A29" s="35"/>
      <c r="B29" s="35"/>
      <c r="C29" s="35"/>
      <c r="D29" s="35"/>
      <c r="E29" s="36"/>
      <c r="F29" s="37"/>
      <c r="G29" s="38"/>
      <c r="H29" s="38"/>
      <c r="I29" s="38"/>
      <c r="J29" s="38"/>
      <c r="K29" s="38"/>
      <c r="L29" s="38"/>
      <c r="M29" s="38">
        <f t="shared" si="4"/>
        <v>0</v>
      </c>
      <c r="Q29" s="2"/>
    </row>
    <row r="30" spans="1:17" x14ac:dyDescent="0.3">
      <c r="A30" s="46"/>
      <c r="B30" s="39"/>
      <c r="C30" s="41"/>
      <c r="D30" s="42"/>
      <c r="E30" s="43"/>
      <c r="F30" s="39"/>
      <c r="G30" s="44">
        <f>SUM(G26:G29)</f>
        <v>0</v>
      </c>
      <c r="H30" s="44">
        <f t="shared" ref="H30:L30" si="8">SUM(H26:H29)</f>
        <v>0</v>
      </c>
      <c r="I30" s="44">
        <f t="shared" si="8"/>
        <v>0</v>
      </c>
      <c r="J30" s="44">
        <f t="shared" si="8"/>
        <v>0</v>
      </c>
      <c r="K30" s="44">
        <f t="shared" si="8"/>
        <v>0</v>
      </c>
      <c r="L30" s="44">
        <f t="shared" si="8"/>
        <v>0</v>
      </c>
      <c r="M30" s="44">
        <f t="shared" si="4"/>
        <v>0</v>
      </c>
      <c r="Q30" s="2"/>
    </row>
    <row r="31" spans="1:17" x14ac:dyDescent="0.3">
      <c r="A31" s="35"/>
      <c r="B31" s="35"/>
      <c r="C31" s="36"/>
      <c r="D31" s="35"/>
      <c r="E31" s="36"/>
      <c r="F31" s="37"/>
      <c r="G31" s="38"/>
      <c r="H31" s="38"/>
      <c r="I31" s="38"/>
      <c r="J31" s="38"/>
      <c r="K31" s="38"/>
      <c r="L31" s="38"/>
      <c r="M31" s="38">
        <f t="shared" si="4"/>
        <v>0</v>
      </c>
    </row>
    <row r="32" spans="1:17" x14ac:dyDescent="0.3">
      <c r="A32" s="35"/>
      <c r="B32" s="35"/>
      <c r="C32" s="36"/>
      <c r="D32" s="35"/>
      <c r="E32" s="36"/>
      <c r="F32" s="37"/>
      <c r="G32" s="38"/>
      <c r="H32" s="38"/>
      <c r="I32" s="38"/>
      <c r="J32" s="38"/>
      <c r="K32" s="38"/>
      <c r="L32" s="38"/>
      <c r="M32" s="38">
        <f t="shared" si="4"/>
        <v>0</v>
      </c>
    </row>
    <row r="33" spans="1:18" x14ac:dyDescent="0.3">
      <c r="A33" s="35"/>
      <c r="B33" s="35"/>
      <c r="C33" s="36"/>
      <c r="D33" s="35"/>
      <c r="E33" s="36"/>
      <c r="F33" s="37"/>
      <c r="G33" s="38"/>
      <c r="H33" s="38"/>
      <c r="I33" s="38"/>
      <c r="J33" s="38"/>
      <c r="K33" s="38"/>
      <c r="L33" s="38"/>
      <c r="M33" s="38">
        <f t="shared" si="4"/>
        <v>0</v>
      </c>
    </row>
    <row r="34" spans="1:18" x14ac:dyDescent="0.3">
      <c r="A34" s="35"/>
      <c r="B34" s="35"/>
      <c r="C34" s="36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si="4"/>
        <v>0</v>
      </c>
    </row>
    <row r="35" spans="1:18" x14ac:dyDescent="0.3">
      <c r="A35" s="35"/>
      <c r="B35" s="35"/>
      <c r="C35" s="36"/>
      <c r="D35" s="35"/>
      <c r="E35" s="36"/>
      <c r="F35" s="37"/>
      <c r="G35" s="38"/>
      <c r="H35" s="38"/>
      <c r="I35" s="38"/>
      <c r="J35" s="38"/>
      <c r="K35" s="38"/>
      <c r="L35" s="38"/>
      <c r="M35" s="38">
        <f t="shared" si="4"/>
        <v>0</v>
      </c>
    </row>
    <row r="36" spans="1:18" x14ac:dyDescent="0.3">
      <c r="A36" s="35"/>
      <c r="B36" s="35"/>
      <c r="C36" s="36"/>
      <c r="D36" s="35"/>
      <c r="E36" s="36"/>
      <c r="F36" s="37"/>
      <c r="G36" s="38"/>
      <c r="H36" s="36"/>
      <c r="I36" s="38"/>
      <c r="J36" s="38"/>
      <c r="K36" s="38"/>
      <c r="L36" s="38"/>
      <c r="M36" s="38">
        <f t="shared" si="4"/>
        <v>0</v>
      </c>
    </row>
    <row r="37" spans="1:18" x14ac:dyDescent="0.3">
      <c r="A37" s="46" t="s">
        <v>22</v>
      </c>
      <c r="B37" s="39"/>
      <c r="C37" s="41"/>
      <c r="D37" s="42"/>
      <c r="E37" s="43"/>
      <c r="F37" s="39"/>
      <c r="G37" s="44">
        <f t="shared" ref="G37:M37" si="9">SUM(G31:G36)</f>
        <v>0</v>
      </c>
      <c r="H37" s="44">
        <f t="shared" si="9"/>
        <v>0</v>
      </c>
      <c r="I37" s="44">
        <f t="shared" si="9"/>
        <v>0</v>
      </c>
      <c r="J37" s="44">
        <f t="shared" si="9"/>
        <v>0</v>
      </c>
      <c r="K37" s="44">
        <f t="shared" si="9"/>
        <v>0</v>
      </c>
      <c r="L37" s="44">
        <f t="shared" si="9"/>
        <v>0</v>
      </c>
      <c r="M37" s="44">
        <f t="shared" si="9"/>
        <v>0</v>
      </c>
    </row>
    <row r="38" spans="1:18" x14ac:dyDescent="0.3">
      <c r="A38" s="35"/>
      <c r="B38" s="35"/>
      <c r="C38" s="36"/>
      <c r="D38" s="35"/>
      <c r="E38" s="36"/>
      <c r="F38" s="37"/>
      <c r="G38" s="38"/>
      <c r="H38" s="38"/>
      <c r="I38" s="38"/>
      <c r="J38" s="38"/>
      <c r="K38" s="38"/>
      <c r="L38" s="38"/>
      <c r="M38" s="38">
        <f t="shared" si="4"/>
        <v>0</v>
      </c>
    </row>
    <row r="39" spans="1:18" x14ac:dyDescent="0.3">
      <c r="A39" s="46"/>
      <c r="B39" s="39"/>
      <c r="C39" s="41"/>
      <c r="D39" s="42"/>
      <c r="E39" s="43"/>
      <c r="F39" s="39"/>
      <c r="G39" s="44">
        <f>SUM(G38:G38)</f>
        <v>0</v>
      </c>
      <c r="H39" s="44">
        <f>SUM(H38:H38)</f>
        <v>0</v>
      </c>
      <c r="I39" s="44">
        <f t="shared" ref="I39:M39" si="10">SUM(I38:I38)</f>
        <v>0</v>
      </c>
      <c r="J39" s="44">
        <f t="shared" si="10"/>
        <v>0</v>
      </c>
      <c r="K39" s="44">
        <f t="shared" si="10"/>
        <v>0</v>
      </c>
      <c r="L39" s="44">
        <f t="shared" si="10"/>
        <v>0</v>
      </c>
      <c r="M39" s="44">
        <f t="shared" si="10"/>
        <v>0</v>
      </c>
    </row>
    <row r="40" spans="1:18" ht="17.25" thickBot="1" x14ac:dyDescent="0.35">
      <c r="A40" s="3" t="s">
        <v>24</v>
      </c>
      <c r="B40" s="3"/>
      <c r="C40" s="4"/>
      <c r="D40" s="3"/>
      <c r="E40" s="3"/>
      <c r="F40" s="5"/>
      <c r="G40" s="49" t="e">
        <f>#REF!+#REF!+#REF!+#REF!+G7+G15+G21+G23+G25+G30+G37+G39</f>
        <v>#REF!</v>
      </c>
      <c r="H40" s="49" t="e">
        <f>#REF!+#REF!+#REF!+#REF!+H7+H15+H21+H23+H25+H30+H37+H39</f>
        <v>#REF!</v>
      </c>
      <c r="I40" s="49" t="e">
        <f>#REF!+#REF!+#REF!+#REF!+I7+I15+I21+I23+I25+I30+I37+I39</f>
        <v>#REF!</v>
      </c>
      <c r="J40" s="49" t="e">
        <f>#REF!+#REF!+#REF!+#REF!+J7+J15+J21+J23+J25+J30+J37+J39</f>
        <v>#REF!</v>
      </c>
      <c r="K40" s="49" t="e">
        <f>#REF!+#REF!+#REF!+#REF!+K7+K15+K21+K23+K25+K30+K37+K39</f>
        <v>#REF!</v>
      </c>
      <c r="L40" s="49" t="e">
        <f>#REF!+#REF!+#REF!+#REF!+L7+L15+L21+L23+L25+L30+L37+L39</f>
        <v>#REF!</v>
      </c>
      <c r="M40" s="49" t="e">
        <f>#REF!+#REF!+#REF!+#REF!+M7+M15+M21+M23+M25+M30+M37+M39</f>
        <v>#REF!</v>
      </c>
    </row>
    <row r="41" spans="1:18" ht="17.25" thickTop="1" x14ac:dyDescent="0.3">
      <c r="A41" s="7"/>
      <c r="B41" s="7"/>
      <c r="C41" s="8"/>
      <c r="D41" s="7"/>
      <c r="E41" s="7"/>
      <c r="F41" s="7"/>
      <c r="G41" s="9"/>
      <c r="H41" s="9"/>
      <c r="I41" s="9"/>
      <c r="J41" s="9"/>
      <c r="K41" s="9"/>
      <c r="L41" s="9"/>
      <c r="M41" s="9"/>
      <c r="O41" s="10"/>
      <c r="R41" s="11"/>
    </row>
    <row r="42" spans="1:18" x14ac:dyDescent="0.3">
      <c r="E42" s="12"/>
      <c r="F42" s="12"/>
      <c r="N42" s="10"/>
      <c r="O42" s="10"/>
    </row>
    <row r="43" spans="1:18" ht="17.25" thickBot="1" x14ac:dyDescent="0.35">
      <c r="A43" s="7"/>
      <c r="B43" s="7"/>
      <c r="C43" s="8"/>
      <c r="D43" s="7"/>
      <c r="E43" s="7"/>
      <c r="F43" s="7"/>
      <c r="G43" s="9"/>
      <c r="H43" s="9"/>
      <c r="I43" s="9"/>
      <c r="J43" s="9"/>
      <c r="K43" s="9"/>
      <c r="L43" s="9"/>
      <c r="M43" s="9"/>
      <c r="O43" s="10"/>
    </row>
    <row r="44" spans="1:18" ht="17.25" thickBot="1" x14ac:dyDescent="0.35">
      <c r="A44" s="7"/>
      <c r="B44" s="7"/>
      <c r="C44" s="7"/>
      <c r="D44" s="7"/>
      <c r="E44" s="7"/>
      <c r="F44" s="13" t="s">
        <v>13</v>
      </c>
      <c r="G44" s="14"/>
      <c r="H44" s="14"/>
      <c r="I44" s="14"/>
      <c r="J44" s="14"/>
      <c r="K44" s="14"/>
      <c r="L44" s="14"/>
      <c r="M44" s="15"/>
    </row>
    <row r="45" spans="1:18" ht="52.5" x14ac:dyDescent="0.3">
      <c r="A45" s="7"/>
      <c r="B45" s="7"/>
      <c r="C45" s="7"/>
      <c r="D45" s="7"/>
      <c r="E45" s="7"/>
      <c r="F45" s="16"/>
      <c r="G45" s="17" t="s">
        <v>6</v>
      </c>
      <c r="H45" s="18" t="s">
        <v>14</v>
      </c>
      <c r="I45" s="18" t="s">
        <v>15</v>
      </c>
      <c r="J45" s="18" t="s">
        <v>16</v>
      </c>
      <c r="K45" s="18" t="s">
        <v>10</v>
      </c>
      <c r="L45" s="18" t="s">
        <v>11</v>
      </c>
      <c r="M45" s="19" t="s">
        <v>17</v>
      </c>
    </row>
    <row r="46" spans="1:18" x14ac:dyDescent="0.3">
      <c r="A46" s="7"/>
      <c r="B46" s="7"/>
      <c r="C46" s="7"/>
      <c r="D46" s="7"/>
      <c r="E46" s="7"/>
      <c r="F46" s="20" t="s">
        <v>18</v>
      </c>
      <c r="G46" s="21" t="e">
        <f>G40-G47</f>
        <v>#REF!</v>
      </c>
      <c r="H46" s="21" t="e">
        <f t="shared" ref="H46:L46" si="11">H40-H47</f>
        <v>#REF!</v>
      </c>
      <c r="I46" s="21" t="e">
        <f t="shared" si="11"/>
        <v>#REF!</v>
      </c>
      <c r="J46" s="21" t="e">
        <f t="shared" si="11"/>
        <v>#REF!</v>
      </c>
      <c r="K46" s="21" t="e">
        <f t="shared" si="11"/>
        <v>#REF!</v>
      </c>
      <c r="L46" s="21" t="e">
        <f t="shared" si="11"/>
        <v>#REF!</v>
      </c>
      <c r="M46" s="21" t="e">
        <f>M40-M47</f>
        <v>#REF!</v>
      </c>
    </row>
    <row r="47" spans="1:18" x14ac:dyDescent="0.3">
      <c r="A47" s="7"/>
      <c r="B47" s="7"/>
      <c r="C47" s="7"/>
      <c r="D47" s="7"/>
      <c r="E47" s="7"/>
      <c r="F47" s="20" t="s">
        <v>29</v>
      </c>
      <c r="G47" s="21">
        <f>G37+G39</f>
        <v>0</v>
      </c>
      <c r="H47" s="21">
        <f t="shared" ref="H47:M47" si="12">H37+H39</f>
        <v>0</v>
      </c>
      <c r="I47" s="21">
        <f t="shared" si="12"/>
        <v>0</v>
      </c>
      <c r="J47" s="21">
        <f t="shared" si="12"/>
        <v>0</v>
      </c>
      <c r="K47" s="21">
        <f t="shared" si="12"/>
        <v>0</v>
      </c>
      <c r="L47" s="21">
        <f t="shared" si="12"/>
        <v>0</v>
      </c>
      <c r="M47" s="21">
        <f t="shared" si="12"/>
        <v>0</v>
      </c>
    </row>
    <row r="48" spans="1:18" x14ac:dyDescent="0.3">
      <c r="A48" s="7"/>
      <c r="B48" s="7"/>
      <c r="C48" s="7"/>
      <c r="D48" s="7"/>
      <c r="E48" s="7"/>
      <c r="F48" s="22" t="s">
        <v>20</v>
      </c>
      <c r="G48" s="23" t="e">
        <f t="shared" ref="G48:L48" si="13">SUM(G46:G47)</f>
        <v>#REF!</v>
      </c>
      <c r="H48" s="23" t="e">
        <f t="shared" si="13"/>
        <v>#REF!</v>
      </c>
      <c r="I48" s="23" t="e">
        <f t="shared" si="13"/>
        <v>#REF!</v>
      </c>
      <c r="J48" s="23" t="e">
        <f t="shared" si="13"/>
        <v>#REF!</v>
      </c>
      <c r="K48" s="23" t="e">
        <f t="shared" si="13"/>
        <v>#REF!</v>
      </c>
      <c r="L48" s="23" t="e">
        <f t="shared" si="13"/>
        <v>#REF!</v>
      </c>
      <c r="M48" s="24" t="e">
        <f>SUM(G48:L48)</f>
        <v>#REF!</v>
      </c>
      <c r="N48" s="25"/>
    </row>
    <row r="49" spans="1:13" x14ac:dyDescent="0.3">
      <c r="A49" s="7"/>
      <c r="B49" s="7"/>
      <c r="C49" s="7"/>
      <c r="D49" s="7"/>
      <c r="E49" s="7"/>
      <c r="F49" s="7"/>
      <c r="G49" s="9"/>
      <c r="H49" s="9"/>
      <c r="I49" s="9"/>
      <c r="J49" s="9"/>
      <c r="K49" s="9"/>
      <c r="L49" s="9"/>
      <c r="M49" s="9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2"/>
  <sheetViews>
    <sheetView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H50" sqref="H50:M50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3" style="1" customWidth="1"/>
    <col min="7" max="7" width="8.140625" style="1" customWidth="1"/>
    <col min="8" max="8" width="9.140625" style="1"/>
    <col min="9" max="9" width="10.7109375" style="1" customWidth="1"/>
    <col min="10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8</v>
      </c>
      <c r="I2" s="34" t="s">
        <v>30</v>
      </c>
      <c r="J2" s="34" t="s">
        <v>31</v>
      </c>
      <c r="K2" s="34" t="s">
        <v>10</v>
      </c>
      <c r="L2" s="34" t="s">
        <v>11</v>
      </c>
      <c r="M2" s="34" t="s">
        <v>12</v>
      </c>
    </row>
    <row r="3" spans="1:13" x14ac:dyDescent="0.3">
      <c r="A3" s="45"/>
      <c r="B3" s="35"/>
      <c r="C3" s="36"/>
      <c r="D3" s="35"/>
      <c r="E3" s="36"/>
      <c r="F3" s="37"/>
      <c r="G3" s="38"/>
      <c r="H3" s="38"/>
      <c r="I3" s="38"/>
      <c r="J3" s="38"/>
      <c r="K3" s="38"/>
      <c r="L3" s="38"/>
      <c r="M3" s="38">
        <f>SUM(G3:L3)</f>
        <v>0</v>
      </c>
    </row>
    <row r="4" spans="1:13" x14ac:dyDescent="0.3">
      <c r="A4" s="35" t="s">
        <v>22</v>
      </c>
      <c r="B4" s="35" t="s">
        <v>33</v>
      </c>
      <c r="C4" s="36">
        <v>44484</v>
      </c>
      <c r="D4" s="35" t="s">
        <v>34</v>
      </c>
      <c r="E4" s="36">
        <v>44488</v>
      </c>
      <c r="F4" s="37" t="s">
        <v>35</v>
      </c>
      <c r="G4" s="38"/>
      <c r="H4" s="38">
        <v>137.05000000000001</v>
      </c>
      <c r="I4" s="38"/>
      <c r="J4" s="38"/>
      <c r="K4" s="38"/>
      <c r="L4" s="38"/>
      <c r="M4" s="38">
        <f>SUM(G4:L4)</f>
        <v>137.05000000000001</v>
      </c>
    </row>
    <row r="5" spans="1:13" x14ac:dyDescent="0.3">
      <c r="A5" s="35" t="s">
        <v>22</v>
      </c>
      <c r="B5" s="35" t="s">
        <v>33</v>
      </c>
      <c r="C5" s="36">
        <v>44488</v>
      </c>
      <c r="D5" s="35" t="s">
        <v>34</v>
      </c>
      <c r="E5" s="36">
        <v>44488</v>
      </c>
      <c r="F5" s="37" t="s">
        <v>35</v>
      </c>
      <c r="G5" s="38"/>
      <c r="H5" s="38"/>
      <c r="I5" s="38"/>
      <c r="J5" s="38"/>
      <c r="K5" s="38">
        <v>75.959999999999994</v>
      </c>
      <c r="L5" s="38"/>
      <c r="M5" s="38">
        <f>SUM(G5:L5)</f>
        <v>75.959999999999994</v>
      </c>
    </row>
    <row r="6" spans="1:13" x14ac:dyDescent="0.3">
      <c r="A6" s="35" t="s">
        <v>22</v>
      </c>
      <c r="B6" s="35" t="s">
        <v>33</v>
      </c>
      <c r="C6" s="36">
        <v>44524</v>
      </c>
      <c r="D6" s="35" t="s">
        <v>34</v>
      </c>
      <c r="E6" s="36">
        <v>44531</v>
      </c>
      <c r="F6" s="37" t="s">
        <v>35</v>
      </c>
      <c r="G6" s="38"/>
      <c r="H6" s="38">
        <f>127.65-63.4</f>
        <v>64.25</v>
      </c>
      <c r="I6" s="38"/>
      <c r="J6" s="38"/>
      <c r="K6" s="38"/>
      <c r="L6" s="38"/>
      <c r="M6" s="38">
        <f>SUM(G6:L6)</f>
        <v>64.25</v>
      </c>
    </row>
    <row r="7" spans="1:13" x14ac:dyDescent="0.3">
      <c r="A7" s="35" t="s">
        <v>22</v>
      </c>
      <c r="B7" s="35" t="s">
        <v>33</v>
      </c>
      <c r="C7" s="36">
        <v>44546</v>
      </c>
      <c r="D7" s="35" t="s">
        <v>47</v>
      </c>
      <c r="E7" s="36">
        <v>44517</v>
      </c>
      <c r="F7" s="37" t="s">
        <v>44</v>
      </c>
      <c r="G7" s="38"/>
      <c r="H7" s="38"/>
      <c r="I7" s="38"/>
      <c r="J7" s="38"/>
      <c r="K7" s="38"/>
      <c r="L7" s="38">
        <v>227</v>
      </c>
      <c r="M7" s="38">
        <f t="shared" ref="M7" si="0">SUM(G7:L7)</f>
        <v>227</v>
      </c>
    </row>
    <row r="8" spans="1:13" x14ac:dyDescent="0.3">
      <c r="A8" s="35"/>
      <c r="B8" s="35"/>
      <c r="C8" s="36"/>
      <c r="D8" s="47"/>
      <c r="E8" s="36"/>
      <c r="F8" s="37"/>
      <c r="G8" s="38"/>
      <c r="H8" s="38"/>
      <c r="I8" s="38"/>
      <c r="J8" s="38"/>
      <c r="K8" s="38"/>
      <c r="L8" s="38"/>
      <c r="M8" s="38">
        <f>SUM(G8:L8)</f>
        <v>0</v>
      </c>
    </row>
    <row r="9" spans="1:13" x14ac:dyDescent="0.3">
      <c r="A9" s="46" t="s">
        <v>37</v>
      </c>
      <c r="B9" s="39"/>
      <c r="C9" s="41"/>
      <c r="D9" s="42"/>
      <c r="E9" s="43"/>
      <c r="F9" s="39"/>
      <c r="G9" s="44">
        <f>SUM(G4:G8)</f>
        <v>0</v>
      </c>
      <c r="H9" s="44">
        <f>SUM(H4:H8)</f>
        <v>201.3</v>
      </c>
      <c r="I9" s="44">
        <f t="shared" ref="I9:M9" si="1">SUM(I4:I8)</f>
        <v>0</v>
      </c>
      <c r="J9" s="44">
        <f t="shared" si="1"/>
        <v>0</v>
      </c>
      <c r="K9" s="44">
        <f t="shared" si="1"/>
        <v>75.959999999999994</v>
      </c>
      <c r="L9" s="44">
        <f t="shared" si="1"/>
        <v>227</v>
      </c>
      <c r="M9" s="44">
        <f t="shared" si="1"/>
        <v>504.26</v>
      </c>
    </row>
    <row r="10" spans="1:13" x14ac:dyDescent="0.3">
      <c r="A10" s="35" t="s">
        <v>32</v>
      </c>
      <c r="B10" s="35" t="s">
        <v>38</v>
      </c>
      <c r="C10" s="36">
        <v>44530</v>
      </c>
      <c r="D10" s="47" t="s">
        <v>34</v>
      </c>
      <c r="E10" s="36">
        <v>44532</v>
      </c>
      <c r="F10" s="37" t="s">
        <v>35</v>
      </c>
      <c r="G10" s="38"/>
      <c r="H10" s="38">
        <v>36.75</v>
      </c>
      <c r="I10" s="38"/>
      <c r="J10" s="38"/>
      <c r="K10" s="38"/>
      <c r="L10" s="38"/>
      <c r="M10" s="38">
        <f>SUM(G10:L10)</f>
        <v>36.75</v>
      </c>
    </row>
    <row r="11" spans="1:13" x14ac:dyDescent="0.3">
      <c r="A11" s="35"/>
      <c r="B11" s="35"/>
      <c r="C11" s="36"/>
      <c r="D11" s="35"/>
      <c r="E11" s="36"/>
      <c r="F11" s="37"/>
      <c r="G11" s="38"/>
      <c r="H11" s="38"/>
      <c r="I11" s="38"/>
      <c r="J11" s="38"/>
      <c r="K11" s="38"/>
      <c r="L11" s="38"/>
      <c r="M11" s="38">
        <f t="shared" ref="M11:M14" si="2">SUM(G11:L11)</f>
        <v>0</v>
      </c>
    </row>
    <row r="12" spans="1:13" x14ac:dyDescent="0.3">
      <c r="A12" s="35"/>
      <c r="B12" s="35"/>
      <c r="C12" s="36"/>
      <c r="D12" s="35"/>
      <c r="E12" s="36"/>
      <c r="F12" s="37"/>
      <c r="G12" s="38"/>
      <c r="H12" s="38"/>
      <c r="I12" s="38"/>
      <c r="J12" s="38"/>
      <c r="K12" s="38"/>
      <c r="L12" s="38"/>
      <c r="M12" s="38">
        <f t="shared" si="2"/>
        <v>0</v>
      </c>
    </row>
    <row r="13" spans="1:13" x14ac:dyDescent="0.3">
      <c r="A13" s="35"/>
      <c r="B13" s="35"/>
      <c r="C13" s="36"/>
      <c r="D13" s="35"/>
      <c r="E13" s="36"/>
      <c r="F13" s="37"/>
      <c r="G13" s="38"/>
      <c r="H13" s="38"/>
      <c r="I13" s="38"/>
      <c r="J13" s="38"/>
      <c r="K13" s="38"/>
      <c r="L13" s="38"/>
      <c r="M13" s="38">
        <f t="shared" si="2"/>
        <v>0</v>
      </c>
    </row>
    <row r="14" spans="1:13" x14ac:dyDescent="0.3">
      <c r="A14" s="35"/>
      <c r="B14" s="35"/>
      <c r="C14" s="36"/>
      <c r="D14" s="35"/>
      <c r="E14" s="36"/>
      <c r="F14" s="37"/>
      <c r="G14" s="38"/>
      <c r="H14" s="38"/>
      <c r="I14" s="38"/>
      <c r="J14" s="38"/>
      <c r="K14" s="38"/>
      <c r="L14" s="38"/>
      <c r="M14" s="38">
        <f t="shared" si="2"/>
        <v>0</v>
      </c>
    </row>
    <row r="15" spans="1:13" x14ac:dyDescent="0.3">
      <c r="A15" s="48" t="s">
        <v>32</v>
      </c>
      <c r="B15" s="39" t="s">
        <v>38</v>
      </c>
      <c r="C15" s="41"/>
      <c r="D15" s="42"/>
      <c r="E15" s="43"/>
      <c r="F15" s="39"/>
      <c r="G15" s="44">
        <f t="shared" ref="G15:M15" si="3">SUM(G10:G14)</f>
        <v>0</v>
      </c>
      <c r="H15" s="44">
        <f t="shared" si="3"/>
        <v>36.75</v>
      </c>
      <c r="I15" s="44">
        <f t="shared" si="3"/>
        <v>0</v>
      </c>
      <c r="J15" s="44">
        <f t="shared" si="3"/>
        <v>0</v>
      </c>
      <c r="K15" s="44">
        <f t="shared" si="3"/>
        <v>0</v>
      </c>
      <c r="L15" s="44">
        <f t="shared" si="3"/>
        <v>0</v>
      </c>
      <c r="M15" s="44">
        <f t="shared" si="3"/>
        <v>36.75</v>
      </c>
    </row>
    <row r="16" spans="1:13" x14ac:dyDescent="0.3">
      <c r="A16" s="35"/>
      <c r="B16" s="35"/>
      <c r="C16" s="36"/>
      <c r="D16" s="35"/>
      <c r="E16" s="36"/>
      <c r="F16" s="37"/>
      <c r="G16" s="38"/>
      <c r="H16" s="38"/>
      <c r="I16" s="38"/>
      <c r="J16" s="38"/>
      <c r="K16" s="38"/>
      <c r="L16" s="38"/>
      <c r="M16" s="38">
        <f>SUM(G16:L16)</f>
        <v>0</v>
      </c>
    </row>
    <row r="17" spans="1:13" x14ac:dyDescent="0.3">
      <c r="A17" s="35"/>
      <c r="B17" s="35"/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>SUM(G17:L17)</f>
        <v>0</v>
      </c>
    </row>
    <row r="18" spans="1:13" x14ac:dyDescent="0.3">
      <c r="A18" s="35"/>
      <c r="B18" s="35"/>
      <c r="C18" s="36"/>
      <c r="D18" s="50"/>
      <c r="E18" s="36"/>
      <c r="F18" s="37"/>
      <c r="G18" s="38"/>
      <c r="H18" s="38"/>
      <c r="I18" s="38"/>
      <c r="J18" s="38"/>
      <c r="K18" s="38"/>
      <c r="L18" s="38"/>
      <c r="M18" s="38">
        <f t="shared" ref="M18:M19" si="4">SUM(G18:L18)</f>
        <v>0</v>
      </c>
    </row>
    <row r="19" spans="1:13" x14ac:dyDescent="0.3">
      <c r="A19" s="35"/>
      <c r="B19" s="35"/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si="4"/>
        <v>0</v>
      </c>
    </row>
    <row r="20" spans="1:13" x14ac:dyDescent="0.3">
      <c r="A20" s="35"/>
      <c r="B20" s="35"/>
      <c r="C20" s="36"/>
      <c r="D20" s="35"/>
      <c r="E20" s="36"/>
      <c r="F20" s="37"/>
      <c r="G20" s="38"/>
      <c r="H20" s="38"/>
      <c r="I20" s="38"/>
      <c r="J20" s="38"/>
      <c r="K20" s="38"/>
      <c r="L20" s="38"/>
      <c r="M20" s="38">
        <f>SUM(G20:L20)</f>
        <v>0</v>
      </c>
    </row>
    <row r="21" spans="1:13" x14ac:dyDescent="0.3">
      <c r="A21" s="35"/>
      <c r="B21" s="35"/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>SUM(G21:L21)</f>
        <v>0</v>
      </c>
    </row>
    <row r="22" spans="1:13" x14ac:dyDescent="0.3">
      <c r="A22" s="35"/>
      <c r="B22" s="35"/>
      <c r="C22" s="36"/>
      <c r="D22" s="35"/>
      <c r="E22" s="36"/>
      <c r="F22" s="37"/>
      <c r="G22" s="38"/>
      <c r="H22" s="38"/>
      <c r="I22" s="38"/>
      <c r="J22" s="38"/>
      <c r="K22" s="38"/>
      <c r="L22" s="38"/>
      <c r="M22" s="38">
        <f>SUM(G22:L22)</f>
        <v>0</v>
      </c>
    </row>
    <row r="23" spans="1:13" x14ac:dyDescent="0.3">
      <c r="A23" s="48"/>
      <c r="B23" s="39"/>
      <c r="C23" s="41"/>
      <c r="D23" s="42"/>
      <c r="E23" s="43"/>
      <c r="F23" s="39"/>
      <c r="G23" s="44">
        <f t="shared" ref="G23:M23" si="5">SUM(G16:G22)</f>
        <v>0</v>
      </c>
      <c r="H23" s="44">
        <f t="shared" si="5"/>
        <v>0</v>
      </c>
      <c r="I23" s="44">
        <f t="shared" si="5"/>
        <v>0</v>
      </c>
      <c r="J23" s="44">
        <f t="shared" si="5"/>
        <v>0</v>
      </c>
      <c r="K23" s="44">
        <f t="shared" si="5"/>
        <v>0</v>
      </c>
      <c r="L23" s="44">
        <f t="shared" si="5"/>
        <v>0</v>
      </c>
      <c r="M23" s="44">
        <f t="shared" si="5"/>
        <v>0</v>
      </c>
    </row>
    <row r="24" spans="1:13" x14ac:dyDescent="0.3">
      <c r="A24" s="35"/>
      <c r="B24" s="35"/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>SUM(G24:L24)</f>
        <v>0</v>
      </c>
    </row>
    <row r="25" spans="1:13" x14ac:dyDescent="0.3">
      <c r="A25" s="35"/>
      <c r="B25" s="35"/>
      <c r="C25" s="36"/>
      <c r="D25" s="35"/>
      <c r="E25" s="36"/>
      <c r="F25" s="37"/>
      <c r="G25" s="38"/>
      <c r="H25" s="38"/>
      <c r="I25" s="38"/>
      <c r="J25" s="38"/>
      <c r="K25" s="38"/>
      <c r="L25" s="38"/>
      <c r="M25" s="38">
        <f t="shared" ref="M25" si="6">SUM(G25:L25)</f>
        <v>0</v>
      </c>
    </row>
    <row r="26" spans="1:13" x14ac:dyDescent="0.3">
      <c r="A26" s="48"/>
      <c r="B26" s="39"/>
      <c r="C26" s="41"/>
      <c r="D26" s="42"/>
      <c r="E26" s="43"/>
      <c r="F26" s="39"/>
      <c r="G26" s="44">
        <f t="shared" ref="G26:M26" si="7">SUM(G24:G25)</f>
        <v>0</v>
      </c>
      <c r="H26" s="44">
        <f t="shared" si="7"/>
        <v>0</v>
      </c>
      <c r="I26" s="44">
        <f t="shared" si="7"/>
        <v>0</v>
      </c>
      <c r="J26" s="44">
        <f t="shared" si="7"/>
        <v>0</v>
      </c>
      <c r="K26" s="44">
        <f t="shared" si="7"/>
        <v>0</v>
      </c>
      <c r="L26" s="44">
        <f t="shared" si="7"/>
        <v>0</v>
      </c>
      <c r="M26" s="44">
        <f t="shared" si="7"/>
        <v>0</v>
      </c>
    </row>
    <row r="27" spans="1:13" x14ac:dyDescent="0.3">
      <c r="A27" s="35"/>
      <c r="B27" s="35"/>
      <c r="C27" s="36"/>
      <c r="D27" s="35"/>
      <c r="E27" s="36"/>
      <c r="F27" s="37"/>
      <c r="G27" s="38"/>
      <c r="H27" s="38"/>
      <c r="I27" s="38"/>
      <c r="J27" s="38"/>
      <c r="K27" s="38"/>
      <c r="L27" s="38"/>
      <c r="M27" s="38">
        <f>SUM(G27:L27)</f>
        <v>0</v>
      </c>
    </row>
    <row r="28" spans="1:13" x14ac:dyDescent="0.3">
      <c r="A28" s="48"/>
      <c r="B28" s="39"/>
      <c r="C28" s="41"/>
      <c r="D28" s="42"/>
      <c r="E28" s="43"/>
      <c r="F28" s="39"/>
      <c r="G28" s="44">
        <f t="shared" ref="G28:M28" si="8">SUM(G27:G27)</f>
        <v>0</v>
      </c>
      <c r="H28" s="44">
        <f t="shared" si="8"/>
        <v>0</v>
      </c>
      <c r="I28" s="44">
        <f t="shared" si="8"/>
        <v>0</v>
      </c>
      <c r="J28" s="44">
        <f t="shared" si="8"/>
        <v>0</v>
      </c>
      <c r="K28" s="44">
        <f t="shared" si="8"/>
        <v>0</v>
      </c>
      <c r="L28" s="44">
        <f t="shared" si="8"/>
        <v>0</v>
      </c>
      <c r="M28" s="44">
        <f t="shared" si="8"/>
        <v>0</v>
      </c>
    </row>
    <row r="29" spans="1:13" x14ac:dyDescent="0.3">
      <c r="A29" s="35"/>
      <c r="B29" s="35"/>
      <c r="C29" s="36"/>
      <c r="D29" s="50"/>
      <c r="E29" s="36"/>
      <c r="F29" s="37"/>
      <c r="G29" s="38"/>
      <c r="H29" s="38"/>
      <c r="I29" s="38"/>
      <c r="J29" s="38"/>
      <c r="K29" s="38"/>
      <c r="L29" s="38"/>
      <c r="M29" s="38">
        <f>SUM(G29:L29)</f>
        <v>0</v>
      </c>
    </row>
    <row r="30" spans="1:13" x14ac:dyDescent="0.3">
      <c r="A30" s="48"/>
      <c r="B30" s="39"/>
      <c r="C30" s="41"/>
      <c r="D30" s="42"/>
      <c r="E30" s="43"/>
      <c r="F30" s="39"/>
      <c r="G30" s="44">
        <f t="shared" ref="G30:M30" si="9">SUM(G29:G29)</f>
        <v>0</v>
      </c>
      <c r="H30" s="44">
        <f t="shared" si="9"/>
        <v>0</v>
      </c>
      <c r="I30" s="44">
        <f t="shared" si="9"/>
        <v>0</v>
      </c>
      <c r="J30" s="44">
        <f t="shared" si="9"/>
        <v>0</v>
      </c>
      <c r="K30" s="44">
        <f t="shared" si="9"/>
        <v>0</v>
      </c>
      <c r="L30" s="44">
        <f t="shared" si="9"/>
        <v>0</v>
      </c>
      <c r="M30" s="44">
        <f t="shared" si="9"/>
        <v>0</v>
      </c>
    </row>
    <row r="31" spans="1:13" x14ac:dyDescent="0.3">
      <c r="A31" s="35"/>
      <c r="B31" s="35"/>
      <c r="C31" s="36"/>
      <c r="D31" s="35"/>
      <c r="E31" s="36"/>
      <c r="F31" s="37"/>
      <c r="G31" s="38"/>
      <c r="H31" s="38"/>
      <c r="I31" s="38"/>
      <c r="J31" s="38"/>
      <c r="K31" s="38"/>
      <c r="L31" s="38"/>
      <c r="M31" s="38">
        <f>SUM(G31:L31)</f>
        <v>0</v>
      </c>
    </row>
    <row r="32" spans="1:13" x14ac:dyDescent="0.3">
      <c r="A32" s="48"/>
      <c r="B32" s="39"/>
      <c r="C32" s="41"/>
      <c r="D32" s="42"/>
      <c r="E32" s="43"/>
      <c r="F32" s="39"/>
      <c r="G32" s="44">
        <f t="shared" ref="G32:M32" si="10">SUM(G31:G31)</f>
        <v>0</v>
      </c>
      <c r="H32" s="44">
        <f t="shared" si="10"/>
        <v>0</v>
      </c>
      <c r="I32" s="44">
        <f t="shared" si="10"/>
        <v>0</v>
      </c>
      <c r="J32" s="44">
        <f t="shared" si="10"/>
        <v>0</v>
      </c>
      <c r="K32" s="44">
        <f t="shared" si="10"/>
        <v>0</v>
      </c>
      <c r="L32" s="44">
        <f t="shared" si="10"/>
        <v>0</v>
      </c>
      <c r="M32" s="44">
        <f t="shared" si="10"/>
        <v>0</v>
      </c>
    </row>
    <row r="33" spans="1:13" x14ac:dyDescent="0.3">
      <c r="A33" s="35"/>
      <c r="B33" s="35"/>
      <c r="C33" s="36"/>
      <c r="D33" s="35"/>
      <c r="E33" s="36"/>
      <c r="F33" s="37"/>
      <c r="G33" s="38"/>
      <c r="H33" s="38"/>
      <c r="I33" s="38"/>
      <c r="J33" s="38"/>
      <c r="K33" s="38"/>
      <c r="L33" s="38"/>
      <c r="M33" s="38">
        <f>SUM(G33:L33)</f>
        <v>0</v>
      </c>
    </row>
    <row r="34" spans="1:13" x14ac:dyDescent="0.3">
      <c r="A34" s="35"/>
      <c r="B34" s="35"/>
      <c r="C34" s="36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ref="M34" si="11">SUM(G34:L34)</f>
        <v>0</v>
      </c>
    </row>
    <row r="35" spans="1:13" x14ac:dyDescent="0.3">
      <c r="A35" s="48"/>
      <c r="B35" s="39"/>
      <c r="C35" s="41"/>
      <c r="D35" s="42"/>
      <c r="E35" s="43"/>
      <c r="F35" s="39"/>
      <c r="G35" s="44">
        <f t="shared" ref="G35:M35" si="12">SUM(G33:G34)</f>
        <v>0</v>
      </c>
      <c r="H35" s="44">
        <f t="shared" si="12"/>
        <v>0</v>
      </c>
      <c r="I35" s="44">
        <f t="shared" si="12"/>
        <v>0</v>
      </c>
      <c r="J35" s="44">
        <f t="shared" si="12"/>
        <v>0</v>
      </c>
      <c r="K35" s="44">
        <f t="shared" si="12"/>
        <v>0</v>
      </c>
      <c r="L35" s="44">
        <f t="shared" si="12"/>
        <v>0</v>
      </c>
      <c r="M35" s="44">
        <f t="shared" si="12"/>
        <v>0</v>
      </c>
    </row>
    <row r="36" spans="1:13" x14ac:dyDescent="0.3">
      <c r="A36" s="35"/>
      <c r="B36" s="35"/>
      <c r="C36" s="36"/>
      <c r="D36" s="50"/>
      <c r="E36" s="36"/>
      <c r="F36" s="37"/>
      <c r="G36" s="38"/>
      <c r="H36" s="38"/>
      <c r="I36" s="38"/>
      <c r="J36" s="38"/>
      <c r="K36" s="38"/>
      <c r="L36" s="38"/>
      <c r="M36" s="38">
        <f>SUM(G36:L36)</f>
        <v>0</v>
      </c>
    </row>
    <row r="37" spans="1:13" x14ac:dyDescent="0.3">
      <c r="A37" s="48"/>
      <c r="B37" s="39"/>
      <c r="C37" s="41"/>
      <c r="D37" s="42"/>
      <c r="E37" s="43"/>
      <c r="F37" s="39"/>
      <c r="G37" s="44">
        <f t="shared" ref="G37:M37" si="13">SUM(G36:G36)</f>
        <v>0</v>
      </c>
      <c r="H37" s="44">
        <f t="shared" si="13"/>
        <v>0</v>
      </c>
      <c r="I37" s="44">
        <f t="shared" si="13"/>
        <v>0</v>
      </c>
      <c r="J37" s="44">
        <f t="shared" si="13"/>
        <v>0</v>
      </c>
      <c r="K37" s="44">
        <f t="shared" si="13"/>
        <v>0</v>
      </c>
      <c r="L37" s="44">
        <f t="shared" si="13"/>
        <v>0</v>
      </c>
      <c r="M37" s="44">
        <f t="shared" si="13"/>
        <v>0</v>
      </c>
    </row>
    <row r="38" spans="1:13" x14ac:dyDescent="0.3">
      <c r="A38" s="35"/>
      <c r="B38" s="35"/>
      <c r="C38" s="36"/>
      <c r="D38" s="35"/>
      <c r="E38" s="36"/>
      <c r="F38" s="37"/>
      <c r="G38" s="38"/>
      <c r="H38" s="38"/>
      <c r="I38" s="38"/>
      <c r="J38" s="38"/>
      <c r="K38" s="38"/>
      <c r="L38" s="38"/>
      <c r="M38" s="38">
        <f>SUM(G38:L38)</f>
        <v>0</v>
      </c>
    </row>
    <row r="39" spans="1:13" x14ac:dyDescent="0.3">
      <c r="A39" s="35"/>
      <c r="B39" s="35"/>
      <c r="C39" s="36"/>
      <c r="D39" s="35"/>
      <c r="E39" s="36"/>
      <c r="F39" s="37"/>
      <c r="G39" s="38"/>
      <c r="H39" s="38"/>
      <c r="I39" s="38"/>
      <c r="J39" s="38"/>
      <c r="K39" s="38"/>
      <c r="L39" s="38"/>
      <c r="M39" s="38">
        <f t="shared" ref="M39:M44" si="14">SUM(G39:L39)</f>
        <v>0</v>
      </c>
    </row>
    <row r="40" spans="1:13" x14ac:dyDescent="0.3">
      <c r="A40" s="35"/>
      <c r="B40" s="35"/>
      <c r="C40" s="36"/>
      <c r="D40" s="35"/>
      <c r="E40" s="36"/>
      <c r="F40" s="37"/>
      <c r="G40" s="38"/>
      <c r="H40" s="38"/>
      <c r="I40" s="38"/>
      <c r="J40" s="38"/>
      <c r="K40" s="38"/>
      <c r="L40" s="38"/>
      <c r="M40" s="38">
        <f t="shared" si="14"/>
        <v>0</v>
      </c>
    </row>
    <row r="41" spans="1:13" x14ac:dyDescent="0.3">
      <c r="A41" s="35"/>
      <c r="B41" s="35"/>
      <c r="C41" s="36"/>
      <c r="D41" s="35"/>
      <c r="E41" s="36"/>
      <c r="F41" s="37"/>
      <c r="G41" s="38"/>
      <c r="H41" s="38"/>
      <c r="I41" s="38"/>
      <c r="J41" s="38"/>
      <c r="K41" s="38"/>
      <c r="L41" s="38"/>
      <c r="M41" s="38">
        <f t="shared" si="14"/>
        <v>0</v>
      </c>
    </row>
    <row r="42" spans="1:13" x14ac:dyDescent="0.3">
      <c r="A42" s="35"/>
      <c r="B42" s="35"/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14"/>
        <v>0</v>
      </c>
    </row>
    <row r="43" spans="1:13" x14ac:dyDescent="0.3">
      <c r="A43" s="35"/>
      <c r="B43" s="35"/>
      <c r="C43" s="36"/>
      <c r="D43" s="50"/>
      <c r="E43" s="36"/>
      <c r="F43" s="37"/>
      <c r="G43" s="38"/>
      <c r="H43" s="38"/>
      <c r="I43" s="38"/>
      <c r="J43" s="38"/>
      <c r="K43" s="38"/>
      <c r="L43" s="38"/>
      <c r="M43" s="38">
        <f t="shared" si="14"/>
        <v>0</v>
      </c>
    </row>
    <row r="44" spans="1:13" x14ac:dyDescent="0.3">
      <c r="A44" s="35"/>
      <c r="B44" s="35"/>
      <c r="C44" s="36"/>
      <c r="D44" s="35"/>
      <c r="E44" s="36"/>
      <c r="F44" s="37"/>
      <c r="G44" s="38"/>
      <c r="H44" s="38"/>
      <c r="I44" s="38"/>
      <c r="J44" s="38"/>
      <c r="K44" s="38"/>
      <c r="L44" s="38"/>
      <c r="M44" s="38">
        <f t="shared" si="14"/>
        <v>0</v>
      </c>
    </row>
    <row r="45" spans="1:13" x14ac:dyDescent="0.3">
      <c r="A45" s="48"/>
      <c r="B45" s="39"/>
      <c r="C45" s="41"/>
      <c r="D45" s="42"/>
      <c r="E45" s="43"/>
      <c r="F45" s="39"/>
      <c r="G45" s="44">
        <f t="shared" ref="G45:M45" si="15">SUM(G38:G44)</f>
        <v>0</v>
      </c>
      <c r="H45" s="44">
        <f t="shared" si="15"/>
        <v>0</v>
      </c>
      <c r="I45" s="44">
        <f t="shared" si="15"/>
        <v>0</v>
      </c>
      <c r="J45" s="44">
        <f t="shared" si="15"/>
        <v>0</v>
      </c>
      <c r="K45" s="44">
        <f t="shared" si="15"/>
        <v>0</v>
      </c>
      <c r="L45" s="44">
        <f t="shared" si="15"/>
        <v>0</v>
      </c>
      <c r="M45" s="44">
        <f t="shared" si="15"/>
        <v>0</v>
      </c>
    </row>
    <row r="46" spans="1:13" x14ac:dyDescent="0.3">
      <c r="A46" s="35"/>
      <c r="B46" s="35"/>
      <c r="C46" s="36"/>
      <c r="D46" s="35"/>
      <c r="E46" s="36"/>
      <c r="F46" s="37"/>
      <c r="G46" s="38"/>
      <c r="H46" s="38"/>
      <c r="I46" s="38"/>
      <c r="J46" s="38"/>
      <c r="K46" s="38"/>
      <c r="L46" s="38"/>
      <c r="M46" s="38">
        <f>SUM(G46:L46)</f>
        <v>0</v>
      </c>
    </row>
    <row r="47" spans="1:13" x14ac:dyDescent="0.3">
      <c r="A47" s="48"/>
      <c r="B47" s="39"/>
      <c r="C47" s="41"/>
      <c r="D47" s="42"/>
      <c r="E47" s="43"/>
      <c r="F47" s="39"/>
      <c r="G47" s="44">
        <f t="shared" ref="G47:M47" si="16">SUM(G46:G46)</f>
        <v>0</v>
      </c>
      <c r="H47" s="44">
        <f t="shared" si="16"/>
        <v>0</v>
      </c>
      <c r="I47" s="44">
        <f t="shared" si="16"/>
        <v>0</v>
      </c>
      <c r="J47" s="44">
        <f t="shared" si="16"/>
        <v>0</v>
      </c>
      <c r="K47" s="44">
        <f t="shared" si="16"/>
        <v>0</v>
      </c>
      <c r="L47" s="44">
        <f t="shared" si="16"/>
        <v>0</v>
      </c>
      <c r="M47" s="44">
        <f t="shared" si="16"/>
        <v>0</v>
      </c>
    </row>
    <row r="48" spans="1:13" x14ac:dyDescent="0.3">
      <c r="A48" s="35"/>
      <c r="B48" s="35"/>
      <c r="C48" s="36"/>
      <c r="D48" s="35"/>
      <c r="E48" s="36"/>
      <c r="F48" s="37"/>
      <c r="G48" s="38"/>
      <c r="H48" s="38"/>
      <c r="I48" s="38"/>
      <c r="J48" s="38"/>
      <c r="K48" s="38"/>
      <c r="L48" s="38"/>
      <c r="M48" s="38">
        <f>SUM(G48:L48)</f>
        <v>0</v>
      </c>
    </row>
    <row r="49" spans="1:18" x14ac:dyDescent="0.3">
      <c r="A49" s="48">
        <f>A48</f>
        <v>0</v>
      </c>
      <c r="B49" s="39"/>
      <c r="C49" s="41"/>
      <c r="D49" s="42"/>
      <c r="E49" s="43"/>
      <c r="F49" s="39"/>
      <c r="G49" s="44">
        <f t="shared" ref="G49:M49" si="17">SUM(G48:G48)</f>
        <v>0</v>
      </c>
      <c r="H49" s="44">
        <f t="shared" si="17"/>
        <v>0</v>
      </c>
      <c r="I49" s="44">
        <f t="shared" si="17"/>
        <v>0</v>
      </c>
      <c r="J49" s="44">
        <f t="shared" si="17"/>
        <v>0</v>
      </c>
      <c r="K49" s="44">
        <f t="shared" si="17"/>
        <v>0</v>
      </c>
      <c r="L49" s="44">
        <f t="shared" si="17"/>
        <v>0</v>
      </c>
      <c r="M49" s="44">
        <f t="shared" si="17"/>
        <v>0</v>
      </c>
    </row>
    <row r="50" spans="1:18" ht="16.5" customHeight="1" thickBot="1" x14ac:dyDescent="0.35">
      <c r="A50" s="3"/>
      <c r="B50" s="3"/>
      <c r="C50" s="4"/>
      <c r="D50" s="3"/>
      <c r="E50" s="3"/>
      <c r="F50" s="5"/>
      <c r="G50" s="6">
        <f>SUM(G9+G15+G23+G26+G28+G30+G32+G35+G37+G45+G47+G49)</f>
        <v>0</v>
      </c>
      <c r="H50" s="6">
        <f t="shared" ref="H50:M50" si="18">SUM(H9+H15+H23+H26+H28+H30+H32+H35+H37+H45+H47+H49)</f>
        <v>238.05</v>
      </c>
      <c r="I50" s="6">
        <f t="shared" si="18"/>
        <v>0</v>
      </c>
      <c r="J50" s="6">
        <f t="shared" si="18"/>
        <v>0</v>
      </c>
      <c r="K50" s="6">
        <f t="shared" si="18"/>
        <v>75.959999999999994</v>
      </c>
      <c r="L50" s="6">
        <f t="shared" si="18"/>
        <v>227</v>
      </c>
      <c r="M50" s="6">
        <f t="shared" si="18"/>
        <v>541.01</v>
      </c>
    </row>
    <row r="51" spans="1:18" ht="17.25" thickTop="1" x14ac:dyDescent="0.3">
      <c r="A51" s="7"/>
      <c r="B51" s="7"/>
      <c r="C51" s="8"/>
      <c r="D51" s="7"/>
      <c r="E51" s="7"/>
      <c r="F51" s="7"/>
      <c r="G51" s="9"/>
      <c r="H51" s="9"/>
      <c r="I51" s="9"/>
      <c r="J51" s="9"/>
      <c r="K51" s="9"/>
      <c r="L51" s="9"/>
      <c r="M51" s="9"/>
      <c r="O51" s="10"/>
      <c r="R51" s="11"/>
    </row>
    <row r="52" spans="1:18" x14ac:dyDescent="0.3">
      <c r="E52" s="12"/>
      <c r="F52" s="12"/>
      <c r="N52" s="10"/>
      <c r="O52" s="10"/>
    </row>
    <row r="53" spans="1:18" ht="17.25" thickBot="1" x14ac:dyDescent="0.35">
      <c r="A53" s="7"/>
      <c r="B53" s="7"/>
      <c r="C53" s="8"/>
      <c r="D53" s="7"/>
      <c r="E53" s="7"/>
      <c r="F53" s="7"/>
      <c r="G53" s="9"/>
      <c r="H53" s="9"/>
      <c r="I53" s="9"/>
      <c r="J53" s="9"/>
      <c r="K53" s="9"/>
      <c r="L53" s="9"/>
      <c r="M53" s="9"/>
      <c r="O53" s="10"/>
    </row>
    <row r="54" spans="1:18" ht="17.25" thickBot="1" x14ac:dyDescent="0.35">
      <c r="A54" s="7"/>
      <c r="B54" s="7"/>
      <c r="C54" s="7"/>
      <c r="D54" s="7"/>
      <c r="E54" s="7"/>
      <c r="F54" s="13" t="s">
        <v>13</v>
      </c>
      <c r="G54" s="14"/>
      <c r="H54" s="14"/>
      <c r="I54" s="14"/>
      <c r="J54" s="14"/>
      <c r="K54" s="14"/>
      <c r="L54" s="14"/>
      <c r="M54" s="15"/>
    </row>
    <row r="55" spans="1:18" ht="52.5" x14ac:dyDescent="0.3">
      <c r="A55" s="7"/>
      <c r="B55" s="7"/>
      <c r="C55" s="7"/>
      <c r="D55" s="7"/>
      <c r="E55" s="7"/>
      <c r="F55" s="16"/>
      <c r="G55" s="17" t="s">
        <v>6</v>
      </c>
      <c r="H55" s="18" t="s">
        <v>8</v>
      </c>
      <c r="I55" s="18" t="s">
        <v>30</v>
      </c>
      <c r="J55" s="18" t="s">
        <v>31</v>
      </c>
      <c r="K55" s="18" t="s">
        <v>10</v>
      </c>
      <c r="L55" s="18" t="s">
        <v>11</v>
      </c>
      <c r="M55" s="19" t="s">
        <v>17</v>
      </c>
    </row>
    <row r="56" spans="1:18" x14ac:dyDescent="0.3">
      <c r="A56" s="7"/>
      <c r="B56" s="7"/>
      <c r="C56" s="7"/>
      <c r="D56" s="7"/>
      <c r="E56" s="7"/>
      <c r="F56" s="20" t="s">
        <v>18</v>
      </c>
      <c r="G56" s="21">
        <f>G50-G57</f>
        <v>0</v>
      </c>
      <c r="H56" s="21">
        <f t="shared" ref="H56:M56" si="19">H50-H57</f>
        <v>238.05</v>
      </c>
      <c r="I56" s="21">
        <f t="shared" si="19"/>
        <v>0</v>
      </c>
      <c r="J56" s="21">
        <f t="shared" si="19"/>
        <v>0</v>
      </c>
      <c r="K56" s="21">
        <f t="shared" si="19"/>
        <v>75.959999999999994</v>
      </c>
      <c r="L56" s="21">
        <f t="shared" si="19"/>
        <v>227</v>
      </c>
      <c r="M56" s="21">
        <f t="shared" si="19"/>
        <v>541.01</v>
      </c>
    </row>
    <row r="57" spans="1:18" x14ac:dyDescent="0.3">
      <c r="A57" s="7"/>
      <c r="B57" s="7"/>
      <c r="C57" s="7"/>
      <c r="D57" s="7"/>
      <c r="E57" s="7"/>
      <c r="F57" s="20" t="s">
        <v>19</v>
      </c>
      <c r="G57" s="21">
        <f t="shared" ref="G57:M57" si="20">G49+G47+G45+G37</f>
        <v>0</v>
      </c>
      <c r="H57" s="21">
        <f t="shared" si="20"/>
        <v>0</v>
      </c>
      <c r="I57" s="21">
        <f t="shared" si="20"/>
        <v>0</v>
      </c>
      <c r="J57" s="21">
        <f t="shared" si="20"/>
        <v>0</v>
      </c>
      <c r="K57" s="21">
        <f t="shared" si="20"/>
        <v>0</v>
      </c>
      <c r="L57" s="21">
        <f t="shared" si="20"/>
        <v>0</v>
      </c>
      <c r="M57" s="21">
        <f t="shared" si="20"/>
        <v>0</v>
      </c>
    </row>
    <row r="58" spans="1:18" x14ac:dyDescent="0.3">
      <c r="A58" s="7"/>
      <c r="B58" s="7"/>
      <c r="C58" s="7"/>
      <c r="D58" s="7"/>
      <c r="E58" s="7"/>
      <c r="F58" s="22" t="s">
        <v>20</v>
      </c>
      <c r="G58" s="23">
        <f>G56+G57</f>
        <v>0</v>
      </c>
      <c r="H58" s="23">
        <f t="shared" ref="H58:M58" si="21">H56+H57</f>
        <v>238.05</v>
      </c>
      <c r="I58" s="23">
        <f t="shared" si="21"/>
        <v>0</v>
      </c>
      <c r="J58" s="23">
        <f t="shared" si="21"/>
        <v>0</v>
      </c>
      <c r="K58" s="23">
        <f t="shared" si="21"/>
        <v>75.959999999999994</v>
      </c>
      <c r="L58" s="23">
        <f t="shared" si="21"/>
        <v>227</v>
      </c>
      <c r="M58" s="23">
        <f t="shared" si="21"/>
        <v>541.01</v>
      </c>
      <c r="N58" s="25"/>
    </row>
    <row r="59" spans="1:18" x14ac:dyDescent="0.3">
      <c r="A59" s="7"/>
      <c r="B59" s="7"/>
      <c r="C59" s="7"/>
      <c r="D59" s="7"/>
      <c r="E59" s="7"/>
      <c r="F59" s="7"/>
      <c r="G59" s="9"/>
      <c r="H59" s="9"/>
      <c r="I59" s="9"/>
      <c r="J59" s="9"/>
      <c r="K59" s="9"/>
      <c r="L59" s="9"/>
      <c r="M59" s="9"/>
    </row>
    <row r="62" spans="1:18" x14ac:dyDescent="0.3">
      <c r="M62" s="1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7"/>
  <sheetViews>
    <sheetView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A11" sqref="A11:M16"/>
    </sheetView>
  </sheetViews>
  <sheetFormatPr defaultColWidth="9.140625" defaultRowHeight="16.5" x14ac:dyDescent="0.3"/>
  <cols>
    <col min="1" max="1" width="13.42578125" style="1" customWidth="1"/>
    <col min="2" max="2" width="29.85546875" style="1" customWidth="1"/>
    <col min="3" max="3" width="25.28515625" style="1" customWidth="1"/>
    <col min="4" max="4" width="33" style="1" customWidth="1"/>
    <col min="5" max="5" width="19.140625" style="1" customWidth="1"/>
    <col min="6" max="6" width="20.85546875" style="1" customWidth="1"/>
    <col min="7" max="7" width="8.140625" style="1" customWidth="1"/>
    <col min="8" max="8" width="9.7109375" style="1" customWidth="1"/>
    <col min="9" max="9" width="10.7109375" style="1" customWidth="1"/>
    <col min="10" max="12" width="9.140625" style="1"/>
    <col min="13" max="13" width="10" style="1" bestFit="1" customWidth="1"/>
    <col min="14" max="14" width="9.140625" style="1"/>
    <col min="15" max="15" width="10" style="1" customWidth="1"/>
    <col min="16" max="18" width="9.140625" style="1"/>
    <col min="19" max="19" width="17" style="1" customWidth="1"/>
    <col min="20" max="16384" width="9.140625" style="1"/>
  </cols>
  <sheetData>
    <row r="1" spans="1:13" ht="23.25" x14ac:dyDescent="0.35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0"/>
    </row>
    <row r="2" spans="1:13" ht="52.5" x14ac:dyDescent="0.3">
      <c r="A2" s="31" t="s">
        <v>0</v>
      </c>
      <c r="B2" s="31" t="s">
        <v>1</v>
      </c>
      <c r="C2" s="32" t="s">
        <v>2</v>
      </c>
      <c r="D2" s="31" t="s">
        <v>3</v>
      </c>
      <c r="E2" s="31" t="s">
        <v>4</v>
      </c>
      <c r="F2" s="33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3" x14ac:dyDescent="0.3">
      <c r="A3" s="35" t="s">
        <v>22</v>
      </c>
      <c r="B3" s="35" t="s">
        <v>33</v>
      </c>
      <c r="C3" s="36">
        <v>44576</v>
      </c>
      <c r="D3" s="35" t="s">
        <v>34</v>
      </c>
      <c r="E3" s="36">
        <v>44531</v>
      </c>
      <c r="F3" s="37" t="s">
        <v>35</v>
      </c>
      <c r="G3" s="38"/>
      <c r="H3" s="38">
        <v>117.35</v>
      </c>
      <c r="I3" s="38"/>
      <c r="J3" s="38"/>
      <c r="K3" s="38"/>
      <c r="L3" s="38"/>
      <c r="M3" s="38">
        <f t="shared" ref="M3" si="0">SUM(G3:L3)</f>
        <v>117.35</v>
      </c>
    </row>
    <row r="4" spans="1:13" x14ac:dyDescent="0.3">
      <c r="A4" s="35" t="s">
        <v>22</v>
      </c>
      <c r="B4" s="35" t="s">
        <v>33</v>
      </c>
      <c r="C4" s="36">
        <v>44600</v>
      </c>
      <c r="D4" s="35" t="s">
        <v>34</v>
      </c>
      <c r="E4" s="36">
        <v>44634</v>
      </c>
      <c r="F4" s="37" t="s">
        <v>35</v>
      </c>
      <c r="G4" s="38"/>
      <c r="H4" s="38">
        <f>98.25+400.45</f>
        <v>498.7</v>
      </c>
      <c r="I4" s="38"/>
      <c r="J4" s="38"/>
      <c r="K4" s="38"/>
      <c r="L4" s="38"/>
      <c r="M4" s="38">
        <f t="shared" ref="M4:M5" si="1">SUM(G4:L4)</f>
        <v>498.7</v>
      </c>
    </row>
    <row r="5" spans="1:13" x14ac:dyDescent="0.3">
      <c r="A5" s="45"/>
      <c r="B5" s="35"/>
      <c r="C5" s="36">
        <v>44649</v>
      </c>
      <c r="D5" s="35" t="s">
        <v>46</v>
      </c>
      <c r="E5" s="36" t="s">
        <v>44</v>
      </c>
      <c r="F5" s="37" t="s">
        <v>44</v>
      </c>
      <c r="G5" s="38"/>
      <c r="H5" s="38"/>
      <c r="I5" s="38"/>
      <c r="J5" s="38"/>
      <c r="K5" s="38"/>
      <c r="L5" s="38">
        <v>29.84</v>
      </c>
      <c r="M5" s="38">
        <f t="shared" si="1"/>
        <v>29.84</v>
      </c>
    </row>
    <row r="6" spans="1:13" x14ac:dyDescent="0.3">
      <c r="A6" s="48" t="s">
        <v>45</v>
      </c>
      <c r="B6" s="39"/>
      <c r="C6" s="41"/>
      <c r="D6" s="42"/>
      <c r="E6" s="43"/>
      <c r="F6" s="39"/>
      <c r="G6" s="44">
        <f>SUM(G3:G5)</f>
        <v>0</v>
      </c>
      <c r="H6" s="44">
        <f>SUM(H3:H5)</f>
        <v>616.04999999999995</v>
      </c>
      <c r="I6" s="44">
        <f t="shared" ref="I6:M6" si="2">SUM(I3:I5)</f>
        <v>0</v>
      </c>
      <c r="J6" s="44">
        <f t="shared" si="2"/>
        <v>0</v>
      </c>
      <c r="K6" s="44">
        <f t="shared" si="2"/>
        <v>0</v>
      </c>
      <c r="L6" s="44">
        <f t="shared" si="2"/>
        <v>29.84</v>
      </c>
      <c r="M6" s="44">
        <f t="shared" si="2"/>
        <v>645.89</v>
      </c>
    </row>
    <row r="7" spans="1:13" x14ac:dyDescent="0.3">
      <c r="A7" s="35"/>
      <c r="B7" s="35"/>
      <c r="C7" s="36"/>
      <c r="D7" s="35"/>
      <c r="E7" s="36"/>
      <c r="F7" s="37"/>
      <c r="G7" s="38"/>
      <c r="H7" s="38"/>
      <c r="I7" s="38"/>
      <c r="J7" s="38"/>
      <c r="K7" s="38"/>
      <c r="L7" s="38"/>
      <c r="M7" s="38">
        <f>SUM(G7:L7)</f>
        <v>0</v>
      </c>
    </row>
    <row r="8" spans="1:13" x14ac:dyDescent="0.3">
      <c r="A8" s="48"/>
      <c r="B8" s="39"/>
      <c r="C8" s="41"/>
      <c r="D8" s="42"/>
      <c r="E8" s="43"/>
      <c r="F8" s="39"/>
      <c r="G8" s="44">
        <f t="shared" ref="G8:M8" si="3">SUM(G7:G7)</f>
        <v>0</v>
      </c>
      <c r="H8" s="44">
        <f t="shared" si="3"/>
        <v>0</v>
      </c>
      <c r="I8" s="44">
        <f t="shared" si="3"/>
        <v>0</v>
      </c>
      <c r="J8" s="44">
        <f t="shared" si="3"/>
        <v>0</v>
      </c>
      <c r="K8" s="44">
        <f t="shared" si="3"/>
        <v>0</v>
      </c>
      <c r="L8" s="44">
        <f t="shared" si="3"/>
        <v>0</v>
      </c>
      <c r="M8" s="44">
        <f t="shared" si="3"/>
        <v>0</v>
      </c>
    </row>
    <row r="9" spans="1:13" x14ac:dyDescent="0.3">
      <c r="A9" s="35"/>
      <c r="B9" s="35"/>
      <c r="C9" s="36"/>
      <c r="D9" s="35"/>
      <c r="E9" s="36"/>
      <c r="F9" s="37"/>
      <c r="G9" s="38"/>
      <c r="H9" s="38"/>
      <c r="I9" s="38"/>
      <c r="J9" s="38"/>
      <c r="K9" s="38"/>
      <c r="L9" s="38"/>
      <c r="M9" s="38">
        <f>SUM(G9:L9)</f>
        <v>0</v>
      </c>
    </row>
    <row r="10" spans="1:13" x14ac:dyDescent="0.3">
      <c r="A10" s="48"/>
      <c r="B10" s="39"/>
      <c r="C10" s="41"/>
      <c r="D10" s="42"/>
      <c r="E10" s="43"/>
      <c r="F10" s="39"/>
      <c r="G10" s="44">
        <f t="shared" ref="G10:M10" si="4">SUM(G9:G9)</f>
        <v>0</v>
      </c>
      <c r="H10" s="44">
        <f t="shared" si="4"/>
        <v>0</v>
      </c>
      <c r="I10" s="44">
        <f t="shared" si="4"/>
        <v>0</v>
      </c>
      <c r="J10" s="44">
        <f t="shared" si="4"/>
        <v>0</v>
      </c>
      <c r="K10" s="44">
        <f t="shared" si="4"/>
        <v>0</v>
      </c>
      <c r="L10" s="44">
        <f t="shared" si="4"/>
        <v>0</v>
      </c>
      <c r="M10" s="44">
        <f t="shared" si="4"/>
        <v>0</v>
      </c>
    </row>
    <row r="11" spans="1:13" x14ac:dyDescent="0.3">
      <c r="A11" s="35" t="s">
        <v>36</v>
      </c>
      <c r="B11" s="35" t="s">
        <v>28</v>
      </c>
      <c r="C11" s="36">
        <v>44544</v>
      </c>
      <c r="D11" s="47" t="s">
        <v>34</v>
      </c>
      <c r="E11" s="36">
        <v>44564</v>
      </c>
      <c r="F11" s="37" t="s">
        <v>35</v>
      </c>
      <c r="G11" s="38">
        <f>278.68</f>
        <v>278.68</v>
      </c>
      <c r="H11" s="38"/>
      <c r="I11" s="38">
        <f>5.4+45.99</f>
        <v>51.39</v>
      </c>
      <c r="J11" s="38"/>
      <c r="K11" s="38"/>
      <c r="L11" s="38"/>
      <c r="M11" s="38">
        <f>SUM(G11:L11)</f>
        <v>330.07</v>
      </c>
    </row>
    <row r="12" spans="1:13" x14ac:dyDescent="0.3">
      <c r="A12" s="35" t="s">
        <v>36</v>
      </c>
      <c r="B12" s="35" t="s">
        <v>28</v>
      </c>
      <c r="C12" s="36">
        <v>44573</v>
      </c>
      <c r="D12" s="47" t="s">
        <v>34</v>
      </c>
      <c r="E12" s="36">
        <v>44578</v>
      </c>
      <c r="F12" s="37" t="s">
        <v>35</v>
      </c>
      <c r="G12" s="38">
        <v>278.52</v>
      </c>
      <c r="H12" s="38">
        <v>39.6</v>
      </c>
      <c r="I12" s="38">
        <f>28.99</f>
        <v>28.99</v>
      </c>
      <c r="J12" s="38"/>
      <c r="K12" s="38"/>
      <c r="L12" s="38"/>
      <c r="M12" s="38">
        <f>SUM(G12:L12)</f>
        <v>347.11</v>
      </c>
    </row>
    <row r="13" spans="1:13" x14ac:dyDescent="0.3">
      <c r="A13" s="35" t="s">
        <v>36</v>
      </c>
      <c r="B13" s="35" t="s">
        <v>28</v>
      </c>
      <c r="C13" s="36">
        <v>44583</v>
      </c>
      <c r="D13" s="47" t="s">
        <v>48</v>
      </c>
      <c r="E13" s="36">
        <v>45674</v>
      </c>
      <c r="F13" s="37" t="s">
        <v>49</v>
      </c>
      <c r="G13" s="38"/>
      <c r="H13" s="38"/>
      <c r="I13" s="38">
        <v>5.5</v>
      </c>
      <c r="J13" s="38"/>
      <c r="K13" s="38"/>
      <c r="L13" s="38"/>
      <c r="M13" s="38">
        <f t="shared" ref="M13:M17" si="5">SUM(G13:L13)</f>
        <v>5.5</v>
      </c>
    </row>
    <row r="14" spans="1:13" x14ac:dyDescent="0.3">
      <c r="A14" s="35" t="s">
        <v>36</v>
      </c>
      <c r="B14" s="35" t="s">
        <v>28</v>
      </c>
      <c r="C14" s="36">
        <v>44594</v>
      </c>
      <c r="D14" s="35" t="s">
        <v>34</v>
      </c>
      <c r="E14" s="36">
        <v>44634</v>
      </c>
      <c r="F14" s="37" t="s">
        <v>35</v>
      </c>
      <c r="G14" s="38">
        <f>196.68</f>
        <v>196.68</v>
      </c>
      <c r="H14" s="38"/>
      <c r="I14" s="38">
        <v>52.39</v>
      </c>
      <c r="J14" s="38"/>
      <c r="K14" s="38">
        <f>180.4</f>
        <v>180.4</v>
      </c>
      <c r="L14" s="38"/>
      <c r="M14" s="38">
        <f t="shared" si="5"/>
        <v>429.47</v>
      </c>
    </row>
    <row r="15" spans="1:13" x14ac:dyDescent="0.3">
      <c r="A15" s="35" t="s">
        <v>36</v>
      </c>
      <c r="B15" s="35" t="s">
        <v>28</v>
      </c>
      <c r="C15" s="36">
        <v>44616</v>
      </c>
      <c r="D15" s="35" t="s">
        <v>51</v>
      </c>
      <c r="E15" s="36">
        <v>44597</v>
      </c>
      <c r="F15" s="37" t="s">
        <v>50</v>
      </c>
      <c r="G15" s="38"/>
      <c r="H15" s="38"/>
      <c r="I15" s="38"/>
      <c r="J15" s="38">
        <v>8.4</v>
      </c>
      <c r="K15" s="38"/>
      <c r="L15" s="38"/>
      <c r="M15" s="38">
        <f t="shared" si="5"/>
        <v>8.4</v>
      </c>
    </row>
    <row r="16" spans="1:13" x14ac:dyDescent="0.3">
      <c r="A16" s="35" t="s">
        <v>36</v>
      </c>
      <c r="B16" s="35" t="s">
        <v>28</v>
      </c>
      <c r="C16" s="36">
        <v>44636</v>
      </c>
      <c r="D16" s="35" t="s">
        <v>48</v>
      </c>
      <c r="E16" s="36">
        <v>44636</v>
      </c>
      <c r="F16" s="37" t="s">
        <v>52</v>
      </c>
      <c r="G16" s="38"/>
      <c r="H16" s="38"/>
      <c r="I16" s="38">
        <v>12.4</v>
      </c>
      <c r="J16" s="38"/>
      <c r="K16" s="38">
        <v>9.4</v>
      </c>
      <c r="L16" s="38"/>
      <c r="M16" s="38">
        <f t="shared" si="5"/>
        <v>21.8</v>
      </c>
    </row>
    <row r="17" spans="1:13" x14ac:dyDescent="0.3">
      <c r="A17" s="35" t="s">
        <v>36</v>
      </c>
      <c r="B17" s="35" t="s">
        <v>28</v>
      </c>
      <c r="C17" s="36"/>
      <c r="D17" s="35"/>
      <c r="E17" s="36"/>
      <c r="F17" s="37"/>
      <c r="G17" s="38"/>
      <c r="H17" s="38"/>
      <c r="I17" s="38"/>
      <c r="J17" s="38"/>
      <c r="K17" s="38"/>
      <c r="L17" s="38"/>
      <c r="M17" s="38">
        <f t="shared" si="5"/>
        <v>0</v>
      </c>
    </row>
    <row r="18" spans="1:13" x14ac:dyDescent="0.3">
      <c r="A18" s="48" t="s">
        <v>36</v>
      </c>
      <c r="B18" s="39"/>
      <c r="C18" s="41"/>
      <c r="D18" s="42"/>
      <c r="E18" s="43"/>
      <c r="F18" s="39"/>
      <c r="G18" s="44">
        <f>SUM(G11:G17)</f>
        <v>753.88000000000011</v>
      </c>
      <c r="H18" s="44">
        <f t="shared" ref="H18:M18" si="6">SUM(H11:H17)</f>
        <v>39.6</v>
      </c>
      <c r="I18" s="44">
        <f t="shared" si="6"/>
        <v>150.66999999999999</v>
      </c>
      <c r="J18" s="44">
        <f t="shared" si="6"/>
        <v>8.4</v>
      </c>
      <c r="K18" s="44">
        <f t="shared" si="6"/>
        <v>189.8</v>
      </c>
      <c r="L18" s="44">
        <f t="shared" si="6"/>
        <v>0</v>
      </c>
      <c r="M18" s="44">
        <f t="shared" si="6"/>
        <v>1142.3500000000001</v>
      </c>
    </row>
    <row r="19" spans="1:13" x14ac:dyDescent="0.3">
      <c r="A19" s="35"/>
      <c r="B19" s="35"/>
      <c r="C19" s="36"/>
      <c r="D19" s="35"/>
      <c r="E19" s="36"/>
      <c r="F19" s="37"/>
      <c r="G19" s="38"/>
      <c r="H19" s="38"/>
      <c r="I19" s="38"/>
      <c r="J19" s="38"/>
      <c r="K19" s="38"/>
      <c r="L19" s="38"/>
      <c r="M19" s="38">
        <f t="shared" ref="M19:M21" si="7">SUM(G19:L19)</f>
        <v>0</v>
      </c>
    </row>
    <row r="20" spans="1:13" x14ac:dyDescent="0.3">
      <c r="A20" s="35"/>
      <c r="B20" s="35"/>
      <c r="C20" s="36"/>
      <c r="D20" s="35"/>
      <c r="E20" s="36"/>
      <c r="F20" s="37"/>
      <c r="G20" s="38"/>
      <c r="H20" s="38"/>
      <c r="I20" s="38"/>
      <c r="J20" s="38"/>
      <c r="K20" s="38"/>
      <c r="L20" s="38"/>
      <c r="M20" s="38">
        <f t="shared" si="7"/>
        <v>0</v>
      </c>
    </row>
    <row r="21" spans="1:13" x14ac:dyDescent="0.3">
      <c r="A21" s="35"/>
      <c r="B21" s="35"/>
      <c r="C21" s="36"/>
      <c r="D21" s="35"/>
      <c r="E21" s="36"/>
      <c r="F21" s="37"/>
      <c r="G21" s="38"/>
      <c r="H21" s="38"/>
      <c r="I21" s="38"/>
      <c r="J21" s="38"/>
      <c r="K21" s="38"/>
      <c r="L21" s="38"/>
      <c r="M21" s="38">
        <f t="shared" si="7"/>
        <v>0</v>
      </c>
    </row>
    <row r="22" spans="1:13" x14ac:dyDescent="0.3">
      <c r="A22" s="48"/>
      <c r="B22" s="39"/>
      <c r="C22" s="41"/>
      <c r="D22" s="42"/>
      <c r="E22" s="43"/>
      <c r="F22" s="39"/>
      <c r="G22" s="44">
        <f t="shared" ref="G22:M22" si="8">SUM(G19:G21)</f>
        <v>0</v>
      </c>
      <c r="H22" s="44">
        <f t="shared" si="8"/>
        <v>0</v>
      </c>
      <c r="I22" s="44">
        <f t="shared" si="8"/>
        <v>0</v>
      </c>
      <c r="J22" s="44">
        <f t="shared" si="8"/>
        <v>0</v>
      </c>
      <c r="K22" s="44">
        <f t="shared" si="8"/>
        <v>0</v>
      </c>
      <c r="L22" s="44">
        <f t="shared" si="8"/>
        <v>0</v>
      </c>
      <c r="M22" s="44">
        <f t="shared" si="8"/>
        <v>0</v>
      </c>
    </row>
    <row r="23" spans="1:13" x14ac:dyDescent="0.3">
      <c r="A23" s="35"/>
      <c r="B23" s="35"/>
      <c r="C23" s="36"/>
      <c r="D23" s="35"/>
      <c r="E23" s="36"/>
      <c r="F23" s="37"/>
      <c r="G23" s="38"/>
      <c r="H23" s="38"/>
      <c r="I23" s="38"/>
      <c r="J23" s="38"/>
      <c r="K23" s="38"/>
      <c r="L23" s="38"/>
      <c r="M23" s="38">
        <f t="shared" ref="M23:M25" si="9">SUM(G23:L23)</f>
        <v>0</v>
      </c>
    </row>
    <row r="24" spans="1:13" x14ac:dyDescent="0.3">
      <c r="A24" s="35"/>
      <c r="B24" s="35"/>
      <c r="C24" s="36"/>
      <c r="D24" s="35"/>
      <c r="E24" s="36"/>
      <c r="F24" s="37"/>
      <c r="G24" s="38"/>
      <c r="H24" s="38"/>
      <c r="I24" s="38"/>
      <c r="J24" s="38"/>
      <c r="K24" s="38"/>
      <c r="L24" s="38"/>
      <c r="M24" s="38">
        <f t="shared" si="9"/>
        <v>0</v>
      </c>
    </row>
    <row r="25" spans="1:13" x14ac:dyDescent="0.3">
      <c r="A25" s="35"/>
      <c r="B25" s="35"/>
      <c r="C25" s="36"/>
      <c r="D25" s="35"/>
      <c r="E25" s="36"/>
      <c r="F25" s="37"/>
      <c r="G25" s="38"/>
      <c r="H25" s="38"/>
      <c r="I25" s="38"/>
      <c r="J25" s="38"/>
      <c r="K25" s="38"/>
      <c r="L25" s="38"/>
      <c r="M25" s="38">
        <f t="shared" si="9"/>
        <v>0</v>
      </c>
    </row>
    <row r="26" spans="1:13" x14ac:dyDescent="0.3">
      <c r="A26" s="35"/>
      <c r="B26" s="35"/>
      <c r="C26" s="36"/>
      <c r="D26" s="35"/>
      <c r="E26" s="36"/>
      <c r="F26" s="37"/>
      <c r="G26" s="38"/>
      <c r="H26" s="38"/>
      <c r="I26" s="38"/>
      <c r="J26" s="38"/>
      <c r="K26" s="38"/>
      <c r="L26" s="38"/>
      <c r="M26" s="38">
        <f t="shared" ref="M26" si="10">SUM(G26:L26)</f>
        <v>0</v>
      </c>
    </row>
    <row r="27" spans="1:13" x14ac:dyDescent="0.3">
      <c r="A27" s="48"/>
      <c r="B27" s="39"/>
      <c r="C27" s="41"/>
      <c r="D27" s="42"/>
      <c r="E27" s="43"/>
      <c r="F27" s="39"/>
      <c r="G27" s="44">
        <f t="shared" ref="G27:M27" si="11">SUM(G23:G26)</f>
        <v>0</v>
      </c>
      <c r="H27" s="44">
        <f t="shared" si="11"/>
        <v>0</v>
      </c>
      <c r="I27" s="44">
        <f t="shared" si="11"/>
        <v>0</v>
      </c>
      <c r="J27" s="44">
        <f t="shared" si="11"/>
        <v>0</v>
      </c>
      <c r="K27" s="44">
        <f t="shared" si="11"/>
        <v>0</v>
      </c>
      <c r="L27" s="44">
        <f t="shared" si="11"/>
        <v>0</v>
      </c>
      <c r="M27" s="44">
        <f t="shared" si="11"/>
        <v>0</v>
      </c>
    </row>
    <row r="28" spans="1:13" x14ac:dyDescent="0.3">
      <c r="A28" s="35"/>
      <c r="B28" s="35"/>
      <c r="C28" s="36"/>
      <c r="D28" s="35"/>
      <c r="E28" s="36"/>
      <c r="F28" s="37"/>
      <c r="G28" s="38"/>
      <c r="H28" s="38"/>
      <c r="I28" s="38"/>
      <c r="J28" s="38"/>
      <c r="K28" s="38"/>
      <c r="L28" s="38"/>
      <c r="M28" s="38">
        <f t="shared" ref="M28:M43" si="12">SUM(G28:L28)</f>
        <v>0</v>
      </c>
    </row>
    <row r="29" spans="1:13" x14ac:dyDescent="0.3">
      <c r="A29" s="48"/>
      <c r="B29" s="39"/>
      <c r="C29" s="41"/>
      <c r="D29" s="42"/>
      <c r="E29" s="43"/>
      <c r="F29" s="39"/>
      <c r="G29" s="44">
        <f t="shared" ref="G29:M29" si="13">SUM(G28:G28)</f>
        <v>0</v>
      </c>
      <c r="H29" s="44">
        <f t="shared" si="13"/>
        <v>0</v>
      </c>
      <c r="I29" s="44">
        <f t="shared" si="13"/>
        <v>0</v>
      </c>
      <c r="J29" s="44">
        <f t="shared" si="13"/>
        <v>0</v>
      </c>
      <c r="K29" s="44">
        <f t="shared" si="13"/>
        <v>0</v>
      </c>
      <c r="L29" s="44">
        <f t="shared" si="13"/>
        <v>0</v>
      </c>
      <c r="M29" s="44">
        <f t="shared" si="13"/>
        <v>0</v>
      </c>
    </row>
    <row r="30" spans="1:13" x14ac:dyDescent="0.3">
      <c r="A30" s="35"/>
      <c r="B30" s="35"/>
      <c r="C30" s="36"/>
      <c r="D30" s="35"/>
      <c r="E30" s="36"/>
      <c r="F30" s="35"/>
      <c r="G30" s="38"/>
      <c r="H30" s="38"/>
      <c r="I30" s="38"/>
      <c r="J30" s="38"/>
      <c r="K30" s="38"/>
      <c r="L30" s="38"/>
      <c r="M30" s="38">
        <f t="shared" si="12"/>
        <v>0</v>
      </c>
    </row>
    <row r="31" spans="1:13" x14ac:dyDescent="0.3">
      <c r="A31" s="48"/>
      <c r="B31" s="39"/>
      <c r="C31" s="41"/>
      <c r="D31" s="42"/>
      <c r="E31" s="43"/>
      <c r="F31" s="39"/>
      <c r="G31" s="44">
        <f t="shared" ref="G31:M31" si="14">SUM(G30:G30)</f>
        <v>0</v>
      </c>
      <c r="H31" s="44">
        <f t="shared" si="14"/>
        <v>0</v>
      </c>
      <c r="I31" s="44">
        <f t="shared" si="14"/>
        <v>0</v>
      </c>
      <c r="J31" s="44">
        <f t="shared" si="14"/>
        <v>0</v>
      </c>
      <c r="K31" s="44">
        <f t="shared" si="14"/>
        <v>0</v>
      </c>
      <c r="L31" s="44">
        <f t="shared" si="14"/>
        <v>0</v>
      </c>
      <c r="M31" s="44">
        <f t="shared" si="14"/>
        <v>0</v>
      </c>
    </row>
    <row r="32" spans="1:13" x14ac:dyDescent="0.3">
      <c r="A32" s="35"/>
      <c r="B32" s="35"/>
      <c r="C32" s="36"/>
      <c r="D32" s="35"/>
      <c r="E32" s="36"/>
      <c r="F32" s="35"/>
      <c r="G32" s="38"/>
      <c r="H32" s="38"/>
      <c r="I32" s="38"/>
      <c r="J32" s="38"/>
      <c r="K32" s="38"/>
      <c r="L32" s="38"/>
      <c r="M32" s="38">
        <f t="shared" si="12"/>
        <v>0</v>
      </c>
    </row>
    <row r="33" spans="1:18" x14ac:dyDescent="0.3">
      <c r="A33" s="48"/>
      <c r="B33" s="39"/>
      <c r="C33" s="41"/>
      <c r="D33" s="42"/>
      <c r="E33" s="43"/>
      <c r="F33" s="39"/>
      <c r="G33" s="44">
        <f t="shared" ref="G33:M33" si="15">SUM(G32:G32)</f>
        <v>0</v>
      </c>
      <c r="H33" s="44">
        <f t="shared" si="15"/>
        <v>0</v>
      </c>
      <c r="I33" s="44">
        <f t="shared" si="15"/>
        <v>0</v>
      </c>
      <c r="J33" s="44">
        <f t="shared" si="15"/>
        <v>0</v>
      </c>
      <c r="K33" s="44">
        <f t="shared" si="15"/>
        <v>0</v>
      </c>
      <c r="L33" s="44">
        <f t="shared" si="15"/>
        <v>0</v>
      </c>
      <c r="M33" s="44">
        <f t="shared" si="15"/>
        <v>0</v>
      </c>
    </row>
    <row r="34" spans="1:18" x14ac:dyDescent="0.3">
      <c r="A34" s="35"/>
      <c r="B34" s="35"/>
      <c r="C34" s="36"/>
      <c r="D34" s="35"/>
      <c r="E34" s="36"/>
      <c r="F34" s="37"/>
      <c r="G34" s="38"/>
      <c r="H34" s="38"/>
      <c r="I34" s="38"/>
      <c r="J34" s="38"/>
      <c r="K34" s="38"/>
      <c r="L34" s="38"/>
      <c r="M34" s="38">
        <f t="shared" si="12"/>
        <v>0</v>
      </c>
    </row>
    <row r="35" spans="1:18" x14ac:dyDescent="0.3">
      <c r="A35" s="35"/>
      <c r="B35" s="35"/>
      <c r="C35" s="36"/>
      <c r="D35" s="35"/>
      <c r="E35" s="36"/>
      <c r="F35" s="37"/>
      <c r="G35" s="38"/>
      <c r="H35" s="38"/>
      <c r="I35" s="38"/>
      <c r="J35" s="38"/>
      <c r="K35" s="38"/>
      <c r="L35" s="38"/>
      <c r="M35" s="38">
        <f t="shared" si="12"/>
        <v>0</v>
      </c>
    </row>
    <row r="36" spans="1:18" x14ac:dyDescent="0.3">
      <c r="A36" s="35"/>
      <c r="B36" s="35"/>
      <c r="C36" s="36"/>
      <c r="D36" s="35"/>
      <c r="E36" s="36"/>
      <c r="F36" s="37"/>
      <c r="G36" s="38"/>
      <c r="H36" s="38"/>
      <c r="I36" s="38"/>
      <c r="J36" s="38"/>
      <c r="K36" s="38"/>
      <c r="L36" s="38"/>
      <c r="M36" s="38">
        <f t="shared" si="12"/>
        <v>0</v>
      </c>
    </row>
    <row r="37" spans="1:18" x14ac:dyDescent="0.3">
      <c r="A37" s="48"/>
      <c r="B37" s="39"/>
      <c r="C37" s="41"/>
      <c r="D37" s="42"/>
      <c r="E37" s="43"/>
      <c r="F37" s="39"/>
      <c r="G37" s="44">
        <f t="shared" ref="G37:M37" si="16">SUM(G34:G36)</f>
        <v>0</v>
      </c>
      <c r="H37" s="44">
        <f t="shared" si="16"/>
        <v>0</v>
      </c>
      <c r="I37" s="44">
        <f t="shared" si="16"/>
        <v>0</v>
      </c>
      <c r="J37" s="44">
        <f t="shared" si="16"/>
        <v>0</v>
      </c>
      <c r="K37" s="44">
        <f t="shared" si="16"/>
        <v>0</v>
      </c>
      <c r="L37" s="44">
        <f t="shared" si="16"/>
        <v>0</v>
      </c>
      <c r="M37" s="44">
        <f t="shared" si="16"/>
        <v>0</v>
      </c>
    </row>
    <row r="38" spans="1:18" x14ac:dyDescent="0.3">
      <c r="A38" s="35"/>
      <c r="B38" s="35"/>
      <c r="C38" s="36"/>
      <c r="D38" s="50"/>
      <c r="E38" s="36"/>
      <c r="F38" s="37"/>
      <c r="G38" s="37"/>
      <c r="H38" s="38"/>
      <c r="I38" s="38"/>
      <c r="J38" s="38"/>
      <c r="K38" s="38"/>
      <c r="L38" s="38"/>
      <c r="M38" s="38">
        <f t="shared" si="12"/>
        <v>0</v>
      </c>
    </row>
    <row r="39" spans="1:18" x14ac:dyDescent="0.3">
      <c r="A39" s="48"/>
      <c r="B39" s="39"/>
      <c r="C39" s="41"/>
      <c r="D39" s="42"/>
      <c r="E39" s="43"/>
      <c r="F39" s="39"/>
      <c r="G39" s="44">
        <f t="shared" ref="G39:M39" si="17">SUM(G38:G38)</f>
        <v>0</v>
      </c>
      <c r="H39" s="44">
        <f t="shared" si="17"/>
        <v>0</v>
      </c>
      <c r="I39" s="44">
        <f t="shared" si="17"/>
        <v>0</v>
      </c>
      <c r="J39" s="44">
        <f t="shared" si="17"/>
        <v>0</v>
      </c>
      <c r="K39" s="44">
        <f t="shared" si="17"/>
        <v>0</v>
      </c>
      <c r="L39" s="44">
        <f t="shared" si="17"/>
        <v>0</v>
      </c>
      <c r="M39" s="44">
        <f t="shared" si="17"/>
        <v>0</v>
      </c>
    </row>
    <row r="40" spans="1:18" x14ac:dyDescent="0.3">
      <c r="A40" s="35"/>
      <c r="B40" s="35"/>
      <c r="C40" s="36"/>
      <c r="D40" s="35"/>
      <c r="E40" s="36"/>
      <c r="F40" s="37"/>
      <c r="G40" s="38"/>
      <c r="H40" s="38"/>
      <c r="I40" s="38"/>
      <c r="J40" s="38"/>
      <c r="K40" s="38"/>
      <c r="L40" s="38"/>
      <c r="M40" s="38">
        <f t="shared" si="12"/>
        <v>0</v>
      </c>
    </row>
    <row r="41" spans="1:18" x14ac:dyDescent="0.3">
      <c r="A41" s="48"/>
      <c r="B41" s="39"/>
      <c r="C41" s="41"/>
      <c r="D41" s="42"/>
      <c r="E41" s="43"/>
      <c r="F41" s="39"/>
      <c r="G41" s="44">
        <f t="shared" ref="G41:M41" si="18">SUM(G40:G40)</f>
        <v>0</v>
      </c>
      <c r="H41" s="44">
        <f t="shared" si="18"/>
        <v>0</v>
      </c>
      <c r="I41" s="44">
        <f t="shared" si="18"/>
        <v>0</v>
      </c>
      <c r="J41" s="44">
        <f t="shared" si="18"/>
        <v>0</v>
      </c>
      <c r="K41" s="44">
        <f t="shared" si="18"/>
        <v>0</v>
      </c>
      <c r="L41" s="44">
        <f t="shared" si="18"/>
        <v>0</v>
      </c>
      <c r="M41" s="44">
        <f t="shared" si="18"/>
        <v>0</v>
      </c>
    </row>
    <row r="42" spans="1:18" x14ac:dyDescent="0.3">
      <c r="A42" s="35"/>
      <c r="B42" s="35"/>
      <c r="C42" s="36"/>
      <c r="D42" s="35"/>
      <c r="E42" s="36"/>
      <c r="F42" s="37"/>
      <c r="G42" s="38"/>
      <c r="H42" s="38"/>
      <c r="I42" s="38"/>
      <c r="J42" s="38"/>
      <c r="K42" s="38"/>
      <c r="L42" s="38"/>
      <c r="M42" s="38">
        <f t="shared" si="12"/>
        <v>0</v>
      </c>
    </row>
    <row r="43" spans="1:18" x14ac:dyDescent="0.3">
      <c r="A43" s="35"/>
      <c r="B43" s="35"/>
      <c r="C43" s="36"/>
      <c r="D43" s="35"/>
      <c r="E43" s="36"/>
      <c r="F43" s="37"/>
      <c r="G43" s="38"/>
      <c r="H43" s="38"/>
      <c r="I43" s="38"/>
      <c r="J43" s="38"/>
      <c r="K43" s="38"/>
      <c r="L43" s="38"/>
      <c r="M43" s="38">
        <f t="shared" si="12"/>
        <v>0</v>
      </c>
    </row>
    <row r="44" spans="1:18" x14ac:dyDescent="0.3">
      <c r="A44" s="40"/>
      <c r="B44" s="39"/>
      <c r="C44" s="41"/>
      <c r="D44" s="42"/>
      <c r="E44" s="43"/>
      <c r="F44" s="39"/>
      <c r="G44" s="44">
        <f>SUM(G42:G43)</f>
        <v>0</v>
      </c>
      <c r="H44" s="44">
        <f t="shared" ref="H44" si="19">SUM(H42:H43)</f>
        <v>0</v>
      </c>
      <c r="I44" s="44">
        <f t="shared" ref="I44" si="20">SUM(I42:I43)</f>
        <v>0</v>
      </c>
      <c r="J44" s="44">
        <f t="shared" ref="J44" si="21">SUM(J42:J43)</f>
        <v>0</v>
      </c>
      <c r="K44" s="44">
        <f t="shared" ref="K44" si="22">SUM(K42:K43)</f>
        <v>0</v>
      </c>
      <c r="L44" s="44">
        <f t="shared" ref="L44:M44" si="23">SUM(L42:L43)</f>
        <v>0</v>
      </c>
      <c r="M44" s="44">
        <f t="shared" si="23"/>
        <v>0</v>
      </c>
    </row>
    <row r="45" spans="1:18" ht="17.25" thickBot="1" x14ac:dyDescent="0.35">
      <c r="A45" s="3"/>
      <c r="B45" s="3"/>
      <c r="C45" s="4"/>
      <c r="D45" s="3"/>
      <c r="E45" s="3"/>
      <c r="F45" s="5"/>
      <c r="G45" s="6">
        <f t="shared" ref="G45:L45" si="24">G6+G8+G10+G18+G22+G27+G29+G31+G33+G37+G39+G41+G44</f>
        <v>753.88000000000011</v>
      </c>
      <c r="H45" s="6">
        <f t="shared" si="24"/>
        <v>655.65</v>
      </c>
      <c r="I45" s="6">
        <f t="shared" si="24"/>
        <v>150.66999999999999</v>
      </c>
      <c r="J45" s="6">
        <f t="shared" si="24"/>
        <v>8.4</v>
      </c>
      <c r="K45" s="6">
        <f>K6+K8+K10+K18+K22+K27+K29+K31+K33+K37+K39+K41+K44</f>
        <v>189.8</v>
      </c>
      <c r="L45" s="6">
        <f t="shared" si="24"/>
        <v>29.84</v>
      </c>
      <c r="M45" s="6">
        <f>M6+M8+M10+M18+M22+M27+M29+M31+M33+M37+M39+M41+M44</f>
        <v>1788.2400000000002</v>
      </c>
    </row>
    <row r="46" spans="1:18" ht="17.25" thickTop="1" x14ac:dyDescent="0.3">
      <c r="A46" s="7"/>
      <c r="B46" s="7"/>
      <c r="C46" s="8"/>
      <c r="D46" s="7"/>
      <c r="E46" s="7"/>
      <c r="F46" s="7"/>
      <c r="G46" s="9"/>
      <c r="H46" s="9"/>
      <c r="I46" s="9"/>
      <c r="J46" s="9"/>
      <c r="K46" s="9"/>
      <c r="L46" s="9"/>
      <c r="M46" s="9"/>
      <c r="O46" s="10"/>
      <c r="R46" s="11"/>
    </row>
    <row r="47" spans="1:18" x14ac:dyDescent="0.3">
      <c r="E47" s="12"/>
      <c r="F47" s="12"/>
      <c r="N47" s="10"/>
      <c r="O47" s="10"/>
    </row>
    <row r="48" spans="1:18" ht="17.25" thickBot="1" x14ac:dyDescent="0.35">
      <c r="A48" s="7"/>
      <c r="B48" s="7"/>
      <c r="C48" s="8"/>
      <c r="D48" s="7"/>
      <c r="E48" s="7"/>
      <c r="F48" s="7"/>
      <c r="G48" s="9"/>
      <c r="H48" s="9"/>
      <c r="I48" s="9"/>
      <c r="J48" s="9"/>
      <c r="K48" s="9"/>
      <c r="L48" s="9"/>
      <c r="M48" s="9"/>
      <c r="O48" s="10"/>
    </row>
    <row r="49" spans="1:14" ht="17.25" thickBot="1" x14ac:dyDescent="0.35">
      <c r="A49" s="7"/>
      <c r="B49" s="7"/>
      <c r="C49" s="7"/>
      <c r="D49" s="7"/>
      <c r="E49" s="7"/>
      <c r="F49" s="13" t="s">
        <v>13</v>
      </c>
      <c r="G49" s="14"/>
      <c r="H49" s="14"/>
      <c r="I49" s="14"/>
      <c r="J49" s="14"/>
      <c r="K49" s="14"/>
      <c r="L49" s="14"/>
      <c r="M49" s="15"/>
    </row>
    <row r="50" spans="1:14" ht="52.5" x14ac:dyDescent="0.3">
      <c r="A50" s="7"/>
      <c r="B50" s="7"/>
      <c r="C50" s="7"/>
      <c r="D50" s="7"/>
      <c r="E50" s="7"/>
      <c r="F50" s="16"/>
      <c r="G50" s="17" t="s">
        <v>6</v>
      </c>
      <c r="H50" s="18" t="s">
        <v>14</v>
      </c>
      <c r="I50" s="18" t="s">
        <v>15</v>
      </c>
      <c r="J50" s="18" t="s">
        <v>16</v>
      </c>
      <c r="K50" s="18" t="s">
        <v>10</v>
      </c>
      <c r="L50" s="18" t="s">
        <v>11</v>
      </c>
      <c r="M50" s="19" t="s">
        <v>17</v>
      </c>
    </row>
    <row r="51" spans="1:14" x14ac:dyDescent="0.3">
      <c r="A51" s="7"/>
      <c r="B51" s="7"/>
      <c r="C51" s="7"/>
      <c r="D51" s="7"/>
      <c r="E51" s="7"/>
      <c r="F51" s="20" t="s">
        <v>18</v>
      </c>
      <c r="G51" s="21">
        <f>G45-G52</f>
        <v>753.88000000000011</v>
      </c>
      <c r="H51" s="21">
        <f>H45-H52</f>
        <v>655.65</v>
      </c>
      <c r="I51" s="21">
        <f t="shared" ref="I51:M51" si="25">I45-I52</f>
        <v>150.66999999999999</v>
      </c>
      <c r="J51" s="21">
        <f t="shared" si="25"/>
        <v>8.4</v>
      </c>
      <c r="K51" s="21">
        <f>K45-K52</f>
        <v>189.8</v>
      </c>
      <c r="L51" s="21">
        <f t="shared" si="25"/>
        <v>29.84</v>
      </c>
      <c r="M51" s="21">
        <f t="shared" si="25"/>
        <v>1788.2400000000002</v>
      </c>
    </row>
    <row r="52" spans="1:14" x14ac:dyDescent="0.3">
      <c r="A52" s="7"/>
      <c r="B52" s="7"/>
      <c r="C52" s="7"/>
      <c r="D52" s="7"/>
      <c r="E52" s="7"/>
      <c r="F52" s="20" t="s">
        <v>19</v>
      </c>
      <c r="G52" s="21">
        <f t="shared" ref="G52:M52" si="26">G39+G41+G37</f>
        <v>0</v>
      </c>
      <c r="H52" s="21">
        <f t="shared" si="26"/>
        <v>0</v>
      </c>
      <c r="I52" s="21">
        <f t="shared" si="26"/>
        <v>0</v>
      </c>
      <c r="J52" s="21">
        <f t="shared" si="26"/>
        <v>0</v>
      </c>
      <c r="K52" s="21">
        <f t="shared" si="26"/>
        <v>0</v>
      </c>
      <c r="L52" s="21">
        <f t="shared" si="26"/>
        <v>0</v>
      </c>
      <c r="M52" s="21">
        <f t="shared" si="26"/>
        <v>0</v>
      </c>
    </row>
    <row r="53" spans="1:14" x14ac:dyDescent="0.3">
      <c r="A53" s="7"/>
      <c r="B53" s="7"/>
      <c r="C53" s="7"/>
      <c r="D53" s="7"/>
      <c r="E53" s="7"/>
      <c r="F53" s="22" t="s">
        <v>20</v>
      </c>
      <c r="G53" s="23">
        <f t="shared" ref="G53:L53" si="27">SUM(G51:G52)</f>
        <v>753.88000000000011</v>
      </c>
      <c r="H53" s="23">
        <f>SUM(H51:H52)</f>
        <v>655.65</v>
      </c>
      <c r="I53" s="23">
        <f t="shared" si="27"/>
        <v>150.66999999999999</v>
      </c>
      <c r="J53" s="23">
        <f t="shared" si="27"/>
        <v>8.4</v>
      </c>
      <c r="K53" s="23">
        <f t="shared" si="27"/>
        <v>189.8</v>
      </c>
      <c r="L53" s="23">
        <f t="shared" si="27"/>
        <v>29.84</v>
      </c>
      <c r="M53" s="24">
        <f>SUM(G53:L53)</f>
        <v>1788.2400000000002</v>
      </c>
      <c r="N53" s="25"/>
    </row>
    <row r="54" spans="1:14" ht="17.25" thickBot="1" x14ac:dyDescent="0.35">
      <c r="A54" s="7"/>
      <c r="B54" s="7"/>
      <c r="C54" s="7"/>
      <c r="D54" s="7"/>
      <c r="E54" s="7"/>
      <c r="F54" s="26" t="s">
        <v>21</v>
      </c>
      <c r="G54" s="27">
        <f t="shared" ref="G54:L54" si="28">SUM(G53:G53)</f>
        <v>753.88000000000011</v>
      </c>
      <c r="H54" s="27">
        <f t="shared" si="28"/>
        <v>655.65</v>
      </c>
      <c r="I54" s="27">
        <f t="shared" si="28"/>
        <v>150.66999999999999</v>
      </c>
      <c r="J54" s="27">
        <f t="shared" si="28"/>
        <v>8.4</v>
      </c>
      <c r="K54" s="27">
        <f t="shared" si="28"/>
        <v>189.8</v>
      </c>
      <c r="L54" s="27">
        <f t="shared" si="28"/>
        <v>29.84</v>
      </c>
      <c r="M54" s="28">
        <f>SUM(G54:L54)</f>
        <v>1788.2400000000002</v>
      </c>
    </row>
    <row r="55" spans="1:14" x14ac:dyDescent="0.3">
      <c r="A55" s="7"/>
      <c r="B55" s="7"/>
      <c r="C55" s="7"/>
      <c r="D55" s="7"/>
      <c r="E55" s="7"/>
      <c r="F55" s="7"/>
      <c r="G55" s="9"/>
      <c r="H55" s="9"/>
      <c r="I55" s="9"/>
      <c r="J55" s="9"/>
      <c r="K55" s="9"/>
      <c r="L55" s="9"/>
      <c r="M55" s="9"/>
    </row>
    <row r="57" spans="1:14" x14ac:dyDescent="0.3">
      <c r="M57" s="10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DE99-FE98-4CA2-B342-92DFC81DD920}">
  <dimension ref="A1:M74"/>
  <sheetViews>
    <sheetView tabSelected="1" zoomScale="85" zoomScaleNormal="8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A29" sqref="A29"/>
    </sheetView>
  </sheetViews>
  <sheetFormatPr defaultColWidth="9.140625" defaultRowHeight="16.5" x14ac:dyDescent="0.3"/>
  <cols>
    <col min="1" max="1" width="13.42578125" style="53" customWidth="1"/>
    <col min="2" max="2" width="33.140625" style="53" bestFit="1" customWidth="1"/>
    <col min="3" max="3" width="25.28515625" style="53" customWidth="1"/>
    <col min="4" max="4" width="33" style="53" customWidth="1"/>
    <col min="5" max="5" width="19.140625" style="53" customWidth="1"/>
    <col min="6" max="6" width="25" style="53" customWidth="1"/>
    <col min="7" max="7" width="8.5703125" style="53" bestFit="1" customWidth="1"/>
    <col min="8" max="8" width="9.140625" style="53"/>
    <col min="9" max="9" width="10.7109375" style="53" customWidth="1"/>
    <col min="10" max="13" width="9.140625" style="53"/>
    <col min="14" max="14" width="9.5703125" style="53" bestFit="1" customWidth="1"/>
    <col min="15" max="15" width="9.140625" style="53"/>
    <col min="16" max="16" width="9.5703125" style="53" bestFit="1" customWidth="1"/>
    <col min="17" max="17" width="9.140625" style="53"/>
    <col min="18" max="18" width="17" style="53" customWidth="1"/>
    <col min="19" max="16384" width="9.140625" style="53"/>
  </cols>
  <sheetData>
    <row r="1" spans="1:13" ht="23.25" x14ac:dyDescent="0.3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  <c r="M1" s="52"/>
    </row>
    <row r="2" spans="1:13" ht="52.5" x14ac:dyDescent="0.3">
      <c r="A2" s="54" t="s">
        <v>0</v>
      </c>
      <c r="B2" s="54" t="s">
        <v>1</v>
      </c>
      <c r="C2" s="55" t="s">
        <v>2</v>
      </c>
      <c r="D2" s="54" t="s">
        <v>3</v>
      </c>
      <c r="E2" s="54" t="s">
        <v>4</v>
      </c>
      <c r="F2" s="56" t="s">
        <v>5</v>
      </c>
      <c r="G2" s="57" t="s">
        <v>6</v>
      </c>
      <c r="H2" s="57" t="s">
        <v>8</v>
      </c>
      <c r="I2" s="57" t="s">
        <v>30</v>
      </c>
      <c r="J2" s="57" t="s">
        <v>31</v>
      </c>
      <c r="K2" s="57" t="s">
        <v>10</v>
      </c>
      <c r="L2" s="57" t="s">
        <v>11</v>
      </c>
      <c r="M2" s="57" t="s">
        <v>12</v>
      </c>
    </row>
    <row r="3" spans="1:13" s="1" customFormat="1" x14ac:dyDescent="0.3">
      <c r="A3" s="35" t="s">
        <v>22</v>
      </c>
      <c r="B3" s="35" t="s">
        <v>33</v>
      </c>
      <c r="C3" s="36">
        <v>44484</v>
      </c>
      <c r="D3" s="35" t="s">
        <v>34</v>
      </c>
      <c r="E3" s="36">
        <v>44488</v>
      </c>
      <c r="F3" s="37" t="s">
        <v>35</v>
      </c>
      <c r="G3" s="38"/>
      <c r="H3" s="38">
        <v>137.05000000000001</v>
      </c>
      <c r="I3" s="38"/>
      <c r="J3" s="38"/>
      <c r="K3" s="38"/>
      <c r="L3" s="38"/>
      <c r="M3" s="38">
        <f>SUM(G3:L3)</f>
        <v>137.05000000000001</v>
      </c>
    </row>
    <row r="4" spans="1:13" s="1" customFormat="1" x14ac:dyDescent="0.3">
      <c r="A4" s="35" t="s">
        <v>22</v>
      </c>
      <c r="B4" s="35" t="s">
        <v>33</v>
      </c>
      <c r="C4" s="36">
        <v>44488</v>
      </c>
      <c r="D4" s="35" t="s">
        <v>34</v>
      </c>
      <c r="E4" s="36">
        <v>44488</v>
      </c>
      <c r="F4" s="37" t="s">
        <v>35</v>
      </c>
      <c r="G4" s="38"/>
      <c r="H4" s="38"/>
      <c r="I4" s="38"/>
      <c r="J4" s="38"/>
      <c r="K4" s="38">
        <v>75.959999999999994</v>
      </c>
      <c r="L4" s="38"/>
      <c r="M4" s="38">
        <f>SUM(G4:L4)</f>
        <v>75.959999999999994</v>
      </c>
    </row>
    <row r="5" spans="1:13" s="1" customFormat="1" x14ac:dyDescent="0.3">
      <c r="A5" s="35" t="s">
        <v>22</v>
      </c>
      <c r="B5" s="35" t="s">
        <v>33</v>
      </c>
      <c r="C5" s="36">
        <v>44524</v>
      </c>
      <c r="D5" s="35" t="s">
        <v>34</v>
      </c>
      <c r="E5" s="36">
        <v>44531</v>
      </c>
      <c r="F5" s="37" t="s">
        <v>35</v>
      </c>
      <c r="G5" s="38"/>
      <c r="H5" s="38">
        <f>127.65-63.4</f>
        <v>64.25</v>
      </c>
      <c r="I5" s="38"/>
      <c r="J5" s="38"/>
      <c r="K5" s="38"/>
      <c r="L5" s="38"/>
      <c r="M5" s="38">
        <f>SUM(G5:L5)</f>
        <v>64.25</v>
      </c>
    </row>
    <row r="6" spans="1:13" s="1" customFormat="1" x14ac:dyDescent="0.3">
      <c r="A6" s="35" t="s">
        <v>22</v>
      </c>
      <c r="B6" s="35" t="s">
        <v>33</v>
      </c>
      <c r="C6" s="36">
        <v>44546</v>
      </c>
      <c r="D6" s="35" t="s">
        <v>47</v>
      </c>
      <c r="E6" s="36">
        <v>44517</v>
      </c>
      <c r="F6" s="37" t="s">
        <v>44</v>
      </c>
      <c r="G6" s="38"/>
      <c r="H6" s="38"/>
      <c r="I6" s="38"/>
      <c r="J6" s="38"/>
      <c r="K6" s="38"/>
      <c r="L6" s="38">
        <v>227</v>
      </c>
      <c r="M6" s="38">
        <f t="shared" ref="M6:M9" si="0">SUM(G6:L6)</f>
        <v>227</v>
      </c>
    </row>
    <row r="7" spans="1:13" s="1" customFormat="1" x14ac:dyDescent="0.3">
      <c r="A7" s="35" t="s">
        <v>22</v>
      </c>
      <c r="B7" s="35" t="s">
        <v>33</v>
      </c>
      <c r="C7" s="36">
        <v>44576</v>
      </c>
      <c r="D7" s="35" t="s">
        <v>34</v>
      </c>
      <c r="E7" s="36">
        <v>44531</v>
      </c>
      <c r="F7" s="37" t="s">
        <v>35</v>
      </c>
      <c r="G7" s="38"/>
      <c r="H7" s="38">
        <v>117.35</v>
      </c>
      <c r="I7" s="38"/>
      <c r="J7" s="38"/>
      <c r="K7" s="38"/>
      <c r="L7" s="38"/>
      <c r="M7" s="38">
        <f t="shared" si="0"/>
        <v>117.35</v>
      </c>
    </row>
    <row r="8" spans="1:13" s="1" customFormat="1" x14ac:dyDescent="0.3">
      <c r="A8" s="35" t="s">
        <v>22</v>
      </c>
      <c r="B8" s="35" t="s">
        <v>33</v>
      </c>
      <c r="C8" s="36">
        <v>44600</v>
      </c>
      <c r="D8" s="35" t="s">
        <v>34</v>
      </c>
      <c r="E8" s="36">
        <v>44634</v>
      </c>
      <c r="F8" s="37" t="s">
        <v>35</v>
      </c>
      <c r="G8" s="38"/>
      <c r="H8" s="38">
        <f>98.25+400.45</f>
        <v>498.7</v>
      </c>
      <c r="I8" s="38"/>
      <c r="J8" s="38"/>
      <c r="K8" s="38"/>
      <c r="L8" s="38"/>
      <c r="M8" s="38">
        <f t="shared" si="0"/>
        <v>498.7</v>
      </c>
    </row>
    <row r="9" spans="1:13" s="1" customFormat="1" x14ac:dyDescent="0.3">
      <c r="A9" s="35" t="s">
        <v>22</v>
      </c>
      <c r="B9" s="35" t="s">
        <v>33</v>
      </c>
      <c r="C9" s="36">
        <v>44649</v>
      </c>
      <c r="D9" s="35" t="s">
        <v>46</v>
      </c>
      <c r="E9" s="36" t="s">
        <v>44</v>
      </c>
      <c r="F9" s="37" t="s">
        <v>44</v>
      </c>
      <c r="G9" s="38"/>
      <c r="H9" s="38"/>
      <c r="I9" s="38"/>
      <c r="J9" s="38"/>
      <c r="K9" s="38"/>
      <c r="L9" s="38">
        <v>29.84</v>
      </c>
      <c r="M9" s="38">
        <f t="shared" si="0"/>
        <v>29.84</v>
      </c>
    </row>
    <row r="10" spans="1:13" x14ac:dyDescent="0.3">
      <c r="A10" s="58"/>
      <c r="B10" s="59"/>
      <c r="C10" s="60"/>
      <c r="D10" s="59"/>
      <c r="E10" s="60"/>
      <c r="F10" s="61"/>
      <c r="G10" s="62"/>
      <c r="H10" s="62"/>
      <c r="I10" s="62"/>
      <c r="J10" s="62"/>
      <c r="K10" s="62"/>
      <c r="L10" s="62"/>
      <c r="M10" s="62">
        <f>SUM(G10:L10)</f>
        <v>0</v>
      </c>
    </row>
    <row r="11" spans="1:13" x14ac:dyDescent="0.3">
      <c r="A11" s="63" t="s">
        <v>45</v>
      </c>
      <c r="B11" s="64" t="s">
        <v>53</v>
      </c>
      <c r="C11" s="65"/>
      <c r="D11" s="66"/>
      <c r="E11" s="67"/>
      <c r="F11" s="64"/>
      <c r="G11" s="68">
        <f>SUM(G3:G10)</f>
        <v>0</v>
      </c>
      <c r="H11" s="68">
        <f t="shared" ref="H11:M11" si="1">SUM(H3:H10)</f>
        <v>817.34999999999991</v>
      </c>
      <c r="I11" s="68">
        <f t="shared" si="1"/>
        <v>0</v>
      </c>
      <c r="J11" s="68">
        <f t="shared" si="1"/>
        <v>0</v>
      </c>
      <c r="K11" s="68">
        <f t="shared" si="1"/>
        <v>75.959999999999994</v>
      </c>
      <c r="L11" s="68">
        <f t="shared" si="1"/>
        <v>256.83999999999997</v>
      </c>
      <c r="M11" s="68">
        <f t="shared" si="1"/>
        <v>1150.1499999999999</v>
      </c>
    </row>
    <row r="12" spans="1:13" s="1" customFormat="1" x14ac:dyDescent="0.3">
      <c r="A12" s="35" t="s">
        <v>32</v>
      </c>
      <c r="B12" s="35" t="s">
        <v>38</v>
      </c>
      <c r="C12" s="36">
        <v>44530</v>
      </c>
      <c r="D12" s="47" t="s">
        <v>34</v>
      </c>
      <c r="E12" s="36">
        <v>44532</v>
      </c>
      <c r="F12" s="37" t="s">
        <v>35</v>
      </c>
      <c r="G12" s="38"/>
      <c r="H12" s="38">
        <v>36.75</v>
      </c>
      <c r="I12" s="38"/>
      <c r="J12" s="38"/>
      <c r="K12" s="38"/>
      <c r="L12" s="38"/>
      <c r="M12" s="38">
        <f>SUM(G12:L12)</f>
        <v>36.75</v>
      </c>
    </row>
    <row r="13" spans="1:13" hidden="1" x14ac:dyDescent="0.3">
      <c r="A13" s="59"/>
      <c r="B13" s="59"/>
      <c r="C13" s="60"/>
      <c r="D13" s="59"/>
      <c r="E13" s="60"/>
      <c r="F13" s="61"/>
      <c r="G13" s="62"/>
      <c r="H13" s="62"/>
      <c r="I13" s="62"/>
      <c r="J13" s="62"/>
      <c r="K13" s="62"/>
      <c r="L13" s="62"/>
      <c r="M13" s="62">
        <f t="shared" ref="M13:M17" si="2">SUM(G13:L13)</f>
        <v>0</v>
      </c>
    </row>
    <row r="14" spans="1:13" hidden="1" x14ac:dyDescent="0.3">
      <c r="A14" s="59"/>
      <c r="B14" s="59"/>
      <c r="C14" s="60"/>
      <c r="D14" s="59"/>
      <c r="E14" s="60"/>
      <c r="F14" s="61"/>
      <c r="G14" s="62"/>
      <c r="H14" s="62"/>
      <c r="I14" s="62"/>
      <c r="J14" s="62"/>
      <c r="K14" s="62"/>
      <c r="L14" s="62"/>
      <c r="M14" s="62">
        <f t="shared" si="2"/>
        <v>0</v>
      </c>
    </row>
    <row r="15" spans="1:13" hidden="1" x14ac:dyDescent="0.3">
      <c r="A15" s="59"/>
      <c r="B15" s="59"/>
      <c r="C15" s="60"/>
      <c r="D15" s="59"/>
      <c r="E15" s="60"/>
      <c r="F15" s="61"/>
      <c r="G15" s="62"/>
      <c r="H15" s="62"/>
      <c r="I15" s="62"/>
      <c r="J15" s="62"/>
      <c r="K15" s="62"/>
      <c r="L15" s="62"/>
      <c r="M15" s="62">
        <f t="shared" si="2"/>
        <v>0</v>
      </c>
    </row>
    <row r="16" spans="1:13" hidden="1" x14ac:dyDescent="0.3">
      <c r="A16" s="59"/>
      <c r="B16" s="59"/>
      <c r="C16" s="60"/>
      <c r="D16" s="59"/>
      <c r="E16" s="60"/>
      <c r="F16" s="61"/>
      <c r="G16" s="62"/>
      <c r="H16" s="62"/>
      <c r="I16" s="62"/>
      <c r="J16" s="62"/>
      <c r="K16" s="62"/>
      <c r="L16" s="62"/>
      <c r="M16" s="62">
        <f t="shared" si="2"/>
        <v>0</v>
      </c>
    </row>
    <row r="17" spans="1:13" x14ac:dyDescent="0.3">
      <c r="A17" s="59"/>
      <c r="B17" s="59"/>
      <c r="C17" s="60"/>
      <c r="D17" s="59"/>
      <c r="E17" s="60"/>
      <c r="F17" s="61"/>
      <c r="G17" s="62"/>
      <c r="H17" s="62"/>
      <c r="I17" s="62"/>
      <c r="J17" s="62"/>
      <c r="K17" s="62"/>
      <c r="L17" s="62"/>
      <c r="M17" s="62">
        <f t="shared" si="2"/>
        <v>0</v>
      </c>
    </row>
    <row r="18" spans="1:13" x14ac:dyDescent="0.3">
      <c r="A18" s="63" t="s">
        <v>54</v>
      </c>
      <c r="B18" s="64" t="s">
        <v>38</v>
      </c>
      <c r="C18" s="65"/>
      <c r="D18" s="66"/>
      <c r="E18" s="67"/>
      <c r="F18" s="64"/>
      <c r="G18" s="68">
        <f t="shared" ref="G18:M18" si="3">SUM(G12:G17)</f>
        <v>0</v>
      </c>
      <c r="H18" s="68">
        <f t="shared" si="3"/>
        <v>36.75</v>
      </c>
      <c r="I18" s="68">
        <f t="shared" si="3"/>
        <v>0</v>
      </c>
      <c r="J18" s="68">
        <f t="shared" si="3"/>
        <v>0</v>
      </c>
      <c r="K18" s="68">
        <f t="shared" si="3"/>
        <v>0</v>
      </c>
      <c r="L18" s="68">
        <f t="shared" si="3"/>
        <v>0</v>
      </c>
      <c r="M18" s="68">
        <f t="shared" si="3"/>
        <v>36.75</v>
      </c>
    </row>
    <row r="19" spans="1:13" x14ac:dyDescent="0.3">
      <c r="A19" s="35" t="s">
        <v>36</v>
      </c>
      <c r="B19" s="35" t="s">
        <v>28</v>
      </c>
      <c r="C19" s="36">
        <v>44544</v>
      </c>
      <c r="D19" s="47" t="s">
        <v>34</v>
      </c>
      <c r="E19" s="36">
        <v>44564</v>
      </c>
      <c r="F19" s="37" t="s">
        <v>35</v>
      </c>
      <c r="G19" s="38">
        <f>278.68</f>
        <v>278.68</v>
      </c>
      <c r="H19" s="38"/>
      <c r="I19" s="38">
        <f>5.4+45.99</f>
        <v>51.39</v>
      </c>
      <c r="J19" s="38"/>
      <c r="K19" s="38"/>
      <c r="L19" s="38"/>
      <c r="M19" s="38">
        <f>SUM(G19:L19)</f>
        <v>330.07</v>
      </c>
    </row>
    <row r="20" spans="1:13" x14ac:dyDescent="0.3">
      <c r="A20" s="35" t="s">
        <v>36</v>
      </c>
      <c r="B20" s="35" t="s">
        <v>28</v>
      </c>
      <c r="C20" s="36">
        <v>44573</v>
      </c>
      <c r="D20" s="47" t="s">
        <v>34</v>
      </c>
      <c r="E20" s="36">
        <v>44578</v>
      </c>
      <c r="F20" s="37" t="s">
        <v>35</v>
      </c>
      <c r="G20" s="38">
        <v>278.52</v>
      </c>
      <c r="H20" s="38">
        <v>39.6</v>
      </c>
      <c r="I20" s="38">
        <f>28.99</f>
        <v>28.99</v>
      </c>
      <c r="J20" s="38"/>
      <c r="K20" s="38"/>
      <c r="L20" s="38"/>
      <c r="M20" s="38">
        <f>SUM(G20:L20)</f>
        <v>347.11</v>
      </c>
    </row>
    <row r="21" spans="1:13" x14ac:dyDescent="0.3">
      <c r="A21" s="35" t="s">
        <v>36</v>
      </c>
      <c r="B21" s="35" t="s">
        <v>28</v>
      </c>
      <c r="C21" s="36">
        <v>44583</v>
      </c>
      <c r="D21" s="47" t="s">
        <v>48</v>
      </c>
      <c r="E21" s="36">
        <v>45674</v>
      </c>
      <c r="F21" s="37" t="s">
        <v>49</v>
      </c>
      <c r="G21" s="38"/>
      <c r="H21" s="38"/>
      <c r="I21" s="38">
        <v>5.5</v>
      </c>
      <c r="J21" s="38"/>
      <c r="K21" s="38"/>
      <c r="L21" s="38"/>
      <c r="M21" s="38">
        <f t="shared" ref="M21:M24" si="4">SUM(G21:L21)</f>
        <v>5.5</v>
      </c>
    </row>
    <row r="22" spans="1:13" x14ac:dyDescent="0.3">
      <c r="A22" s="35" t="s">
        <v>36</v>
      </c>
      <c r="B22" s="35" t="s">
        <v>28</v>
      </c>
      <c r="C22" s="36">
        <v>44594</v>
      </c>
      <c r="D22" s="35" t="s">
        <v>34</v>
      </c>
      <c r="E22" s="36">
        <v>44634</v>
      </c>
      <c r="F22" s="37" t="s">
        <v>35</v>
      </c>
      <c r="G22" s="38">
        <f>196.68</f>
        <v>196.68</v>
      </c>
      <c r="H22" s="38"/>
      <c r="I22" s="38">
        <v>52.39</v>
      </c>
      <c r="J22" s="38"/>
      <c r="K22" s="38">
        <f>180.4</f>
        <v>180.4</v>
      </c>
      <c r="L22" s="38"/>
      <c r="M22" s="38">
        <f t="shared" si="4"/>
        <v>429.47</v>
      </c>
    </row>
    <row r="23" spans="1:13" x14ac:dyDescent="0.3">
      <c r="A23" s="35" t="s">
        <v>36</v>
      </c>
      <c r="B23" s="35" t="s">
        <v>28</v>
      </c>
      <c r="C23" s="36">
        <v>44616</v>
      </c>
      <c r="D23" s="35" t="s">
        <v>51</v>
      </c>
      <c r="E23" s="36">
        <v>44597</v>
      </c>
      <c r="F23" s="37" t="s">
        <v>50</v>
      </c>
      <c r="G23" s="38"/>
      <c r="H23" s="38"/>
      <c r="I23" s="38"/>
      <c r="J23" s="38">
        <v>8.4</v>
      </c>
      <c r="K23" s="38"/>
      <c r="L23" s="38"/>
      <c r="M23" s="38">
        <f t="shared" si="4"/>
        <v>8.4</v>
      </c>
    </row>
    <row r="24" spans="1:13" x14ac:dyDescent="0.3">
      <c r="A24" s="35" t="s">
        <v>36</v>
      </c>
      <c r="B24" s="35" t="s">
        <v>28</v>
      </c>
      <c r="C24" s="36">
        <v>44636</v>
      </c>
      <c r="D24" s="35" t="s">
        <v>48</v>
      </c>
      <c r="E24" s="36">
        <v>44636</v>
      </c>
      <c r="F24" s="37" t="s">
        <v>52</v>
      </c>
      <c r="G24" s="38"/>
      <c r="H24" s="38"/>
      <c r="I24" s="38">
        <v>12.4</v>
      </c>
      <c r="J24" s="38"/>
      <c r="K24" s="38">
        <v>9.4</v>
      </c>
      <c r="L24" s="38"/>
      <c r="M24" s="38">
        <f t="shared" si="4"/>
        <v>21.8</v>
      </c>
    </row>
    <row r="25" spans="1:13" x14ac:dyDescent="0.3">
      <c r="A25" s="59"/>
      <c r="B25" s="59"/>
      <c r="C25" s="60"/>
      <c r="D25" s="59"/>
      <c r="E25" s="60"/>
      <c r="F25" s="61"/>
      <c r="G25" s="62"/>
      <c r="H25" s="62"/>
      <c r="I25" s="62"/>
      <c r="J25" s="62"/>
      <c r="K25" s="62"/>
      <c r="L25" s="62"/>
      <c r="M25" s="62"/>
    </row>
    <row r="26" spans="1:13" x14ac:dyDescent="0.3">
      <c r="A26" s="59"/>
      <c r="B26" s="59"/>
      <c r="C26" s="60"/>
      <c r="D26" s="59"/>
      <c r="E26" s="60"/>
      <c r="F26" s="61"/>
      <c r="G26" s="62"/>
      <c r="H26" s="62"/>
      <c r="I26" s="62"/>
      <c r="J26" s="62"/>
      <c r="K26" s="62"/>
      <c r="L26" s="62"/>
      <c r="M26" s="62"/>
    </row>
    <row r="27" spans="1:13" x14ac:dyDescent="0.3">
      <c r="A27" s="63"/>
      <c r="B27" s="64"/>
      <c r="C27" s="65"/>
      <c r="D27" s="66"/>
      <c r="E27" s="67"/>
      <c r="F27" s="64"/>
      <c r="G27" s="68">
        <f>SUM(G19:G26)</f>
        <v>753.88000000000011</v>
      </c>
      <c r="H27" s="68">
        <f t="shared" ref="H27:M27" si="5">SUM(H19:H26)</f>
        <v>39.6</v>
      </c>
      <c r="I27" s="68">
        <f t="shared" si="5"/>
        <v>150.66999999999999</v>
      </c>
      <c r="J27" s="68">
        <f t="shared" si="5"/>
        <v>8.4</v>
      </c>
      <c r="K27" s="68">
        <f t="shared" si="5"/>
        <v>189.8</v>
      </c>
      <c r="L27" s="68">
        <f t="shared" si="5"/>
        <v>0</v>
      </c>
      <c r="M27" s="68">
        <f t="shared" si="5"/>
        <v>1142.3500000000001</v>
      </c>
    </row>
    <row r="28" spans="1:13" x14ac:dyDescent="0.3">
      <c r="A28" s="59"/>
      <c r="B28" s="59"/>
      <c r="C28" s="60"/>
      <c r="D28" s="69"/>
      <c r="E28" s="60"/>
      <c r="F28" s="61"/>
      <c r="G28" s="62"/>
      <c r="H28" s="62"/>
      <c r="I28" s="62"/>
      <c r="J28" s="62"/>
      <c r="K28" s="62"/>
      <c r="L28" s="62"/>
      <c r="M28" s="62">
        <f t="shared" ref="M28:M31" si="6">SUM(G28:L28)</f>
        <v>0</v>
      </c>
    </row>
    <row r="29" spans="1:13" x14ac:dyDescent="0.3">
      <c r="A29" s="59"/>
      <c r="B29" s="59"/>
      <c r="C29" s="60"/>
      <c r="D29" s="59"/>
      <c r="E29" s="60"/>
      <c r="F29" s="61"/>
      <c r="G29" s="62"/>
      <c r="H29" s="62"/>
      <c r="I29" s="62"/>
      <c r="J29" s="62"/>
      <c r="K29" s="62"/>
      <c r="L29" s="62"/>
      <c r="M29" s="62">
        <f t="shared" si="6"/>
        <v>0</v>
      </c>
    </row>
    <row r="30" spans="1:13" x14ac:dyDescent="0.3">
      <c r="A30" s="59"/>
      <c r="B30" s="59"/>
      <c r="C30" s="60"/>
      <c r="D30" s="59"/>
      <c r="E30" s="60"/>
      <c r="F30" s="61"/>
      <c r="G30" s="62"/>
      <c r="H30" s="62"/>
      <c r="I30" s="62"/>
      <c r="J30" s="62"/>
      <c r="K30" s="62"/>
      <c r="L30" s="62"/>
      <c r="M30" s="62">
        <f t="shared" si="6"/>
        <v>0</v>
      </c>
    </row>
    <row r="31" spans="1:13" x14ac:dyDescent="0.3">
      <c r="A31" s="59"/>
      <c r="B31" s="59"/>
      <c r="C31" s="60"/>
      <c r="D31" s="59"/>
      <c r="E31" s="60"/>
      <c r="F31" s="61"/>
      <c r="G31" s="62"/>
      <c r="H31" s="62"/>
      <c r="I31" s="62"/>
      <c r="J31" s="62"/>
      <c r="K31" s="62"/>
      <c r="L31" s="62"/>
      <c r="M31" s="62">
        <f t="shared" si="6"/>
        <v>0</v>
      </c>
    </row>
    <row r="32" spans="1:13" x14ac:dyDescent="0.3">
      <c r="A32" s="63"/>
      <c r="B32" s="64"/>
      <c r="C32" s="65"/>
      <c r="D32" s="66"/>
      <c r="E32" s="67"/>
      <c r="F32" s="64"/>
      <c r="G32" s="68">
        <f>SUM(G28:G31)</f>
        <v>0</v>
      </c>
      <c r="H32" s="68">
        <f>SUM(H28:H31)</f>
        <v>0</v>
      </c>
      <c r="I32" s="68">
        <f>SUM(I28:I31)</f>
        <v>0</v>
      </c>
      <c r="J32" s="68">
        <f>SUM(J28:J31)</f>
        <v>0</v>
      </c>
      <c r="K32" s="68">
        <f>SUM(K28:K31)</f>
        <v>0</v>
      </c>
      <c r="L32" s="68">
        <f>SUM(L28:L31)</f>
        <v>0</v>
      </c>
      <c r="M32" s="68">
        <f>SUM(M28:M31)</f>
        <v>0</v>
      </c>
    </row>
    <row r="33" spans="1:13" x14ac:dyDescent="0.3">
      <c r="A33" s="59"/>
      <c r="B33" s="59"/>
      <c r="C33" s="60"/>
      <c r="D33" s="69"/>
      <c r="E33" s="60"/>
      <c r="F33" s="61"/>
      <c r="G33" s="62"/>
      <c r="H33" s="62"/>
      <c r="I33" s="62"/>
      <c r="J33" s="62"/>
      <c r="K33" s="62"/>
      <c r="L33" s="62"/>
      <c r="M33" s="62">
        <f t="shared" ref="M33:M36" si="7">SUM(G33:L33)</f>
        <v>0</v>
      </c>
    </row>
    <row r="34" spans="1:13" x14ac:dyDescent="0.3">
      <c r="A34" s="59"/>
      <c r="B34" s="59"/>
      <c r="C34" s="60"/>
      <c r="D34" s="59"/>
      <c r="E34" s="60"/>
      <c r="F34" s="61"/>
      <c r="G34" s="62"/>
      <c r="H34" s="62"/>
      <c r="I34" s="62"/>
      <c r="J34" s="62"/>
      <c r="K34" s="62"/>
      <c r="L34" s="62"/>
      <c r="M34" s="62">
        <f t="shared" si="7"/>
        <v>0</v>
      </c>
    </row>
    <row r="35" spans="1:13" x14ac:dyDescent="0.3">
      <c r="A35" s="59"/>
      <c r="B35" s="59"/>
      <c r="C35" s="60"/>
      <c r="D35" s="59"/>
      <c r="E35" s="60"/>
      <c r="F35" s="61"/>
      <c r="G35" s="62"/>
      <c r="H35" s="62"/>
      <c r="I35" s="62"/>
      <c r="J35" s="62"/>
      <c r="K35" s="62"/>
      <c r="L35" s="62"/>
      <c r="M35" s="62">
        <f t="shared" si="7"/>
        <v>0</v>
      </c>
    </row>
    <row r="36" spans="1:13" x14ac:dyDescent="0.3">
      <c r="A36" s="59"/>
      <c r="B36" s="59"/>
      <c r="C36" s="60"/>
      <c r="D36" s="59"/>
      <c r="E36" s="60"/>
      <c r="F36" s="61"/>
      <c r="G36" s="62"/>
      <c r="H36" s="62"/>
      <c r="I36" s="62"/>
      <c r="J36" s="62"/>
      <c r="K36" s="62"/>
      <c r="L36" s="62"/>
      <c r="M36" s="62">
        <f t="shared" si="7"/>
        <v>0</v>
      </c>
    </row>
    <row r="37" spans="1:13" x14ac:dyDescent="0.3">
      <c r="A37" s="63"/>
      <c r="B37" s="64"/>
      <c r="C37" s="65"/>
      <c r="D37" s="66"/>
      <c r="E37" s="67"/>
      <c r="F37" s="64"/>
      <c r="G37" s="68">
        <f>SUM(G33:G36)</f>
        <v>0</v>
      </c>
      <c r="H37" s="68">
        <f>SUM(H33:H36)</f>
        <v>0</v>
      </c>
      <c r="I37" s="68">
        <f>SUM(I33:I36)</f>
        <v>0</v>
      </c>
      <c r="J37" s="68">
        <f>SUM(J33:J36)</f>
        <v>0</v>
      </c>
      <c r="K37" s="68">
        <f>SUM(K33:K36)</f>
        <v>0</v>
      </c>
      <c r="L37" s="68">
        <f>SUM(L33:L36)</f>
        <v>0</v>
      </c>
      <c r="M37" s="68">
        <f>SUM(M33:M36)</f>
        <v>0</v>
      </c>
    </row>
    <row r="38" spans="1:13" x14ac:dyDescent="0.3">
      <c r="A38" s="59"/>
      <c r="B38" s="59"/>
      <c r="C38" s="60"/>
      <c r="D38" s="69"/>
      <c r="E38" s="60"/>
      <c r="F38" s="61"/>
      <c r="G38" s="62"/>
      <c r="H38" s="62"/>
      <c r="I38" s="62"/>
      <c r="J38" s="62"/>
      <c r="K38" s="62"/>
      <c r="L38" s="62"/>
      <c r="M38" s="62">
        <f t="shared" ref="M38:M41" si="8">SUM(G38:L38)</f>
        <v>0</v>
      </c>
    </row>
    <row r="39" spans="1:13" x14ac:dyDescent="0.3">
      <c r="A39" s="59"/>
      <c r="B39" s="59"/>
      <c r="C39" s="60"/>
      <c r="D39" s="59"/>
      <c r="E39" s="60"/>
      <c r="F39" s="61"/>
      <c r="G39" s="62"/>
      <c r="H39" s="62"/>
      <c r="I39" s="62"/>
      <c r="J39" s="62"/>
      <c r="K39" s="62"/>
      <c r="L39" s="62"/>
      <c r="M39" s="62">
        <f t="shared" si="8"/>
        <v>0</v>
      </c>
    </row>
    <row r="40" spans="1:13" x14ac:dyDescent="0.3">
      <c r="A40" s="59"/>
      <c r="B40" s="59"/>
      <c r="C40" s="60"/>
      <c r="D40" s="59"/>
      <c r="E40" s="60"/>
      <c r="F40" s="61"/>
      <c r="G40" s="62"/>
      <c r="H40" s="62"/>
      <c r="I40" s="62"/>
      <c r="J40" s="62"/>
      <c r="K40" s="62"/>
      <c r="L40" s="62"/>
      <c r="M40" s="62">
        <f t="shared" si="8"/>
        <v>0</v>
      </c>
    </row>
    <row r="41" spans="1:13" x14ac:dyDescent="0.3">
      <c r="A41" s="59"/>
      <c r="B41" s="59"/>
      <c r="C41" s="60"/>
      <c r="D41" s="59"/>
      <c r="E41" s="60"/>
      <c r="F41" s="61"/>
      <c r="G41" s="62"/>
      <c r="H41" s="62"/>
      <c r="I41" s="62"/>
      <c r="J41" s="62"/>
      <c r="K41" s="62"/>
      <c r="L41" s="62"/>
      <c r="M41" s="62">
        <f t="shared" si="8"/>
        <v>0</v>
      </c>
    </row>
    <row r="42" spans="1:13" x14ac:dyDescent="0.3">
      <c r="A42" s="63"/>
      <c r="B42" s="64"/>
      <c r="C42" s="65"/>
      <c r="D42" s="66"/>
      <c r="E42" s="67"/>
      <c r="F42" s="64"/>
      <c r="G42" s="68">
        <f>SUM(G38:G41)</f>
        <v>0</v>
      </c>
      <c r="H42" s="68">
        <f>SUM(H38:H41)</f>
        <v>0</v>
      </c>
      <c r="I42" s="68">
        <f>SUM(I38:I41)</f>
        <v>0</v>
      </c>
      <c r="J42" s="68">
        <f>SUM(J38:J41)</f>
        <v>0</v>
      </c>
      <c r="K42" s="68">
        <f>SUM(K38:K41)</f>
        <v>0</v>
      </c>
      <c r="L42" s="68">
        <f>SUM(L38:L41)</f>
        <v>0</v>
      </c>
      <c r="M42" s="68">
        <f>SUM(M38:M41)</f>
        <v>0</v>
      </c>
    </row>
    <row r="43" spans="1:13" x14ac:dyDescent="0.3">
      <c r="A43" s="59"/>
      <c r="B43" s="59"/>
      <c r="C43" s="60"/>
      <c r="D43" s="59"/>
      <c r="E43" s="60"/>
      <c r="F43" s="61"/>
      <c r="G43" s="62"/>
      <c r="H43" s="62"/>
      <c r="I43" s="62"/>
      <c r="J43" s="62"/>
      <c r="K43" s="62"/>
      <c r="L43" s="62"/>
      <c r="M43" s="62">
        <f>SUM(G43:L43)</f>
        <v>0</v>
      </c>
    </row>
    <row r="44" spans="1:13" x14ac:dyDescent="0.3">
      <c r="A44" s="63"/>
      <c r="B44" s="64"/>
      <c r="C44" s="65"/>
      <c r="D44" s="66"/>
      <c r="E44" s="67"/>
      <c r="F44" s="64"/>
      <c r="G44" s="68">
        <f t="shared" ref="G44:M44" si="9">SUM(G43)</f>
        <v>0</v>
      </c>
      <c r="H44" s="68">
        <f t="shared" si="9"/>
        <v>0</v>
      </c>
      <c r="I44" s="68">
        <f t="shared" si="9"/>
        <v>0</v>
      </c>
      <c r="J44" s="68">
        <f t="shared" si="9"/>
        <v>0</v>
      </c>
      <c r="K44" s="68">
        <f t="shared" si="9"/>
        <v>0</v>
      </c>
      <c r="L44" s="68">
        <f t="shared" si="9"/>
        <v>0</v>
      </c>
      <c r="M44" s="68">
        <f t="shared" si="9"/>
        <v>0</v>
      </c>
    </row>
    <row r="45" spans="1:13" x14ac:dyDescent="0.3">
      <c r="A45" s="59"/>
      <c r="B45" s="59"/>
      <c r="C45" s="60"/>
      <c r="D45" s="59"/>
      <c r="E45" s="60"/>
      <c r="F45" s="61"/>
      <c r="G45" s="62"/>
      <c r="H45" s="62"/>
      <c r="I45" s="62"/>
      <c r="J45" s="62"/>
      <c r="K45" s="62">
        <v>119.96</v>
      </c>
      <c r="L45" s="62"/>
      <c r="M45" s="62">
        <f>SUM(G45:L45)</f>
        <v>119.96</v>
      </c>
    </row>
    <row r="46" spans="1:13" x14ac:dyDescent="0.3">
      <c r="A46" s="59"/>
      <c r="B46" s="59"/>
      <c r="C46" s="60"/>
      <c r="D46" s="59"/>
      <c r="E46" s="60"/>
      <c r="F46" s="61"/>
      <c r="G46" s="62"/>
      <c r="H46" s="62"/>
      <c r="I46" s="62"/>
      <c r="J46" s="62"/>
      <c r="K46" s="62"/>
      <c r="L46" s="62"/>
      <c r="M46" s="62">
        <f>SUM(G46:L46)</f>
        <v>0</v>
      </c>
    </row>
    <row r="47" spans="1:13" x14ac:dyDescent="0.3">
      <c r="A47" s="59"/>
      <c r="B47" s="59"/>
      <c r="C47" s="60"/>
      <c r="D47" s="70"/>
      <c r="E47" s="60"/>
      <c r="F47" s="61"/>
      <c r="G47" s="62"/>
      <c r="H47" s="62"/>
      <c r="I47" s="62"/>
      <c r="J47" s="62"/>
      <c r="K47" s="62"/>
      <c r="L47" s="62"/>
      <c r="M47" s="62">
        <f>SUM(G47:L47)</f>
        <v>0</v>
      </c>
    </row>
    <row r="48" spans="1:13" x14ac:dyDescent="0.3">
      <c r="A48" s="59"/>
      <c r="B48" s="59"/>
      <c r="C48" s="60"/>
      <c r="D48" s="59"/>
      <c r="E48" s="60"/>
      <c r="F48" s="61"/>
      <c r="G48" s="62"/>
      <c r="H48" s="62"/>
      <c r="I48" s="62"/>
      <c r="J48" s="62"/>
      <c r="K48" s="62"/>
      <c r="L48" s="62"/>
      <c r="M48" s="62">
        <f>SUM(G48:L48)</f>
        <v>0</v>
      </c>
    </row>
    <row r="49" spans="1:13" x14ac:dyDescent="0.3">
      <c r="A49" s="63"/>
      <c r="B49" s="64"/>
      <c r="C49" s="65"/>
      <c r="D49" s="66"/>
      <c r="E49" s="67"/>
      <c r="F49" s="64"/>
      <c r="G49" s="68">
        <f t="shared" ref="G49:M49" si="10">SUM(G45:G48)</f>
        <v>0</v>
      </c>
      <c r="H49" s="68">
        <f t="shared" si="10"/>
        <v>0</v>
      </c>
      <c r="I49" s="68">
        <f t="shared" si="10"/>
        <v>0</v>
      </c>
      <c r="J49" s="68">
        <f t="shared" si="10"/>
        <v>0</v>
      </c>
      <c r="K49" s="68">
        <f t="shared" si="10"/>
        <v>119.96</v>
      </c>
      <c r="L49" s="68">
        <f t="shared" si="10"/>
        <v>0</v>
      </c>
      <c r="M49" s="68">
        <f t="shared" si="10"/>
        <v>119.96</v>
      </c>
    </row>
    <row r="50" spans="1:13" x14ac:dyDescent="0.3">
      <c r="A50" s="59"/>
      <c r="B50" s="59"/>
      <c r="C50" s="60"/>
      <c r="D50" s="59"/>
      <c r="E50" s="60"/>
      <c r="F50" s="61"/>
      <c r="G50" s="62"/>
      <c r="H50" s="62"/>
      <c r="I50" s="62"/>
      <c r="J50" s="62"/>
      <c r="K50" s="62"/>
      <c r="L50" s="62"/>
      <c r="M50" s="62">
        <f t="shared" ref="M50:M53" si="11">SUM(G50:L50)</f>
        <v>0</v>
      </c>
    </row>
    <row r="51" spans="1:13" x14ac:dyDescent="0.3">
      <c r="A51" s="59"/>
      <c r="B51" s="59"/>
      <c r="C51" s="60"/>
      <c r="D51" s="59"/>
      <c r="E51" s="60"/>
      <c r="F51" s="61"/>
      <c r="G51" s="62"/>
      <c r="H51" s="62"/>
      <c r="I51" s="62"/>
      <c r="J51" s="62"/>
      <c r="K51" s="62"/>
      <c r="L51" s="62"/>
      <c r="M51" s="62">
        <f t="shared" si="11"/>
        <v>0</v>
      </c>
    </row>
    <row r="52" spans="1:13" x14ac:dyDescent="0.3">
      <c r="A52" s="59"/>
      <c r="B52" s="59"/>
      <c r="C52" s="60"/>
      <c r="D52" s="59"/>
      <c r="E52" s="60"/>
      <c r="F52" s="61"/>
      <c r="G52" s="62"/>
      <c r="H52" s="62"/>
      <c r="I52" s="62"/>
      <c r="J52" s="62"/>
      <c r="K52" s="62"/>
      <c r="L52" s="62"/>
      <c r="M52" s="62">
        <f t="shared" si="11"/>
        <v>0</v>
      </c>
    </row>
    <row r="53" spans="1:13" x14ac:dyDescent="0.3">
      <c r="A53" s="59"/>
      <c r="B53" s="59"/>
      <c r="C53" s="60"/>
      <c r="D53" s="59"/>
      <c r="E53" s="60"/>
      <c r="F53" s="61"/>
      <c r="G53" s="62"/>
      <c r="H53" s="62"/>
      <c r="I53" s="62"/>
      <c r="J53" s="62"/>
      <c r="K53" s="62"/>
      <c r="L53" s="62"/>
      <c r="M53" s="62">
        <f t="shared" si="11"/>
        <v>0</v>
      </c>
    </row>
    <row r="54" spans="1:13" x14ac:dyDescent="0.3">
      <c r="A54" s="63"/>
      <c r="B54" s="64"/>
      <c r="C54" s="65"/>
      <c r="D54" s="66"/>
      <c r="E54" s="67"/>
      <c r="F54" s="64"/>
      <c r="G54" s="68">
        <f>SUM(G50:G53)</f>
        <v>0</v>
      </c>
      <c r="H54" s="68">
        <f>SUM(H50:H53)</f>
        <v>0</v>
      </c>
      <c r="I54" s="68">
        <f>SUM(I50:I53)</f>
        <v>0</v>
      </c>
      <c r="J54" s="68">
        <f>SUM(J50:J53)</f>
        <v>0</v>
      </c>
      <c r="K54" s="68">
        <f>SUM(K50:K53)</f>
        <v>0</v>
      </c>
      <c r="L54" s="68">
        <f>SUM(L50:L53)</f>
        <v>0</v>
      </c>
      <c r="M54" s="68">
        <f>SUM(M50:M53)</f>
        <v>0</v>
      </c>
    </row>
    <row r="55" spans="1:13" x14ac:dyDescent="0.3">
      <c r="A55" s="59"/>
      <c r="B55" s="59"/>
      <c r="C55" s="60"/>
      <c r="D55" s="59"/>
      <c r="E55" s="60"/>
      <c r="F55" s="61"/>
      <c r="G55" s="62"/>
      <c r="H55" s="62"/>
      <c r="I55" s="62"/>
      <c r="J55" s="62"/>
      <c r="K55" s="62"/>
      <c r="L55" s="62"/>
      <c r="M55" s="62">
        <f t="shared" ref="M55:M58" si="12">SUM(G55:L55)</f>
        <v>0</v>
      </c>
    </row>
    <row r="56" spans="1:13" x14ac:dyDescent="0.3">
      <c r="A56" s="59"/>
      <c r="B56" s="59"/>
      <c r="C56" s="60"/>
      <c r="D56" s="59"/>
      <c r="E56" s="60"/>
      <c r="F56" s="61"/>
      <c r="G56" s="62"/>
      <c r="H56" s="62"/>
      <c r="I56" s="62"/>
      <c r="J56" s="62"/>
      <c r="K56" s="62"/>
      <c r="L56" s="62"/>
      <c r="M56" s="62">
        <f t="shared" si="12"/>
        <v>0</v>
      </c>
    </row>
    <row r="57" spans="1:13" x14ac:dyDescent="0.3">
      <c r="A57" s="59"/>
      <c r="B57" s="59"/>
      <c r="C57" s="60"/>
      <c r="D57" s="59"/>
      <c r="E57" s="60"/>
      <c r="F57" s="61"/>
      <c r="G57" s="62"/>
      <c r="H57" s="62"/>
      <c r="I57" s="62"/>
      <c r="J57" s="62"/>
      <c r="K57" s="62"/>
      <c r="L57" s="62"/>
      <c r="M57" s="62">
        <f t="shared" si="12"/>
        <v>0</v>
      </c>
    </row>
    <row r="58" spans="1:13" x14ac:dyDescent="0.3">
      <c r="A58" s="59"/>
      <c r="B58" s="59"/>
      <c r="C58" s="60"/>
      <c r="D58" s="59"/>
      <c r="E58" s="60"/>
      <c r="F58" s="61"/>
      <c r="G58" s="62"/>
      <c r="H58" s="71"/>
      <c r="I58" s="62"/>
      <c r="J58" s="62"/>
      <c r="K58" s="62"/>
      <c r="L58" s="62"/>
      <c r="M58" s="62">
        <f t="shared" si="12"/>
        <v>0</v>
      </c>
    </row>
    <row r="59" spans="1:13" x14ac:dyDescent="0.3">
      <c r="A59" s="63"/>
      <c r="B59" s="64"/>
      <c r="C59" s="65"/>
      <c r="D59" s="66"/>
      <c r="E59" s="67"/>
      <c r="F59" s="64"/>
      <c r="G59" s="68">
        <f>SUM(G55:G58)</f>
        <v>0</v>
      </c>
      <c r="H59" s="68">
        <f>SUM(H55:H58)</f>
        <v>0</v>
      </c>
      <c r="I59" s="68">
        <f>SUM(I55:I58)</f>
        <v>0</v>
      </c>
      <c r="J59" s="68">
        <f>SUM(J55:J58)</f>
        <v>0</v>
      </c>
      <c r="K59" s="68">
        <f>SUM(K55:K58)</f>
        <v>0</v>
      </c>
      <c r="L59" s="68">
        <f>SUM(L55:L58)</f>
        <v>0</v>
      </c>
      <c r="M59" s="68">
        <f>SUM(M55:M58)</f>
        <v>0</v>
      </c>
    </row>
    <row r="60" spans="1:13" x14ac:dyDescent="0.3">
      <c r="A60" s="59"/>
      <c r="B60" s="59"/>
      <c r="C60" s="60"/>
      <c r="D60" s="70"/>
      <c r="E60" s="60"/>
      <c r="F60" s="61"/>
      <c r="G60" s="62"/>
      <c r="H60" s="62"/>
      <c r="I60" s="62"/>
      <c r="J60" s="62"/>
      <c r="K60" s="62"/>
      <c r="L60" s="62"/>
      <c r="M60" s="62">
        <f>SUM(G60:L60)</f>
        <v>0</v>
      </c>
    </row>
    <row r="61" spans="1:13" x14ac:dyDescent="0.3">
      <c r="A61" s="59"/>
      <c r="B61" s="59"/>
      <c r="C61" s="60"/>
      <c r="D61" s="70"/>
      <c r="E61" s="60"/>
      <c r="F61" s="61"/>
      <c r="G61" s="61"/>
      <c r="H61" s="62"/>
      <c r="I61" s="62"/>
      <c r="J61" s="62"/>
      <c r="K61" s="62"/>
      <c r="L61" s="62"/>
      <c r="M61" s="62">
        <f>SUM(G61:L61)</f>
        <v>0</v>
      </c>
    </row>
    <row r="62" spans="1:13" x14ac:dyDescent="0.3">
      <c r="A62" s="63"/>
      <c r="B62" s="64"/>
      <c r="C62" s="65"/>
      <c r="D62" s="66"/>
      <c r="E62" s="67"/>
      <c r="F62" s="64"/>
      <c r="G62" s="68">
        <f t="shared" ref="G62:M62" si="13">SUM(G60:G61)</f>
        <v>0</v>
      </c>
      <c r="H62" s="68">
        <f t="shared" si="13"/>
        <v>0</v>
      </c>
      <c r="I62" s="68">
        <f t="shared" si="13"/>
        <v>0</v>
      </c>
      <c r="J62" s="68">
        <f t="shared" si="13"/>
        <v>0</v>
      </c>
      <c r="K62" s="68">
        <f t="shared" si="13"/>
        <v>0</v>
      </c>
      <c r="L62" s="68">
        <f t="shared" si="13"/>
        <v>0</v>
      </c>
      <c r="M62" s="68">
        <f t="shared" si="13"/>
        <v>0</v>
      </c>
    </row>
    <row r="63" spans="1:13" x14ac:dyDescent="0.3">
      <c r="A63" s="59"/>
      <c r="B63" s="59"/>
      <c r="C63" s="60"/>
      <c r="D63" s="59"/>
      <c r="E63" s="60"/>
      <c r="F63" s="61"/>
      <c r="G63" s="62"/>
      <c r="H63" s="62"/>
      <c r="I63" s="62"/>
      <c r="J63" s="62"/>
      <c r="K63" s="62"/>
      <c r="L63" s="62"/>
      <c r="M63" s="62">
        <f>SUM(G63:L63)</f>
        <v>0</v>
      </c>
    </row>
    <row r="64" spans="1:13" x14ac:dyDescent="0.3">
      <c r="A64" s="63"/>
      <c r="B64" s="64"/>
      <c r="C64" s="65"/>
      <c r="D64" s="66"/>
      <c r="E64" s="67"/>
      <c r="F64" s="64"/>
      <c r="G64" s="68">
        <f t="shared" ref="G64:M64" si="14">SUM(G63:G63)</f>
        <v>0</v>
      </c>
      <c r="H64" s="68">
        <f t="shared" si="14"/>
        <v>0</v>
      </c>
      <c r="I64" s="68">
        <f t="shared" si="14"/>
        <v>0</v>
      </c>
      <c r="J64" s="68">
        <f t="shared" si="14"/>
        <v>0</v>
      </c>
      <c r="K64" s="68">
        <f t="shared" si="14"/>
        <v>0</v>
      </c>
      <c r="L64" s="68">
        <f t="shared" si="14"/>
        <v>0</v>
      </c>
      <c r="M64" s="68">
        <f t="shared" si="14"/>
        <v>0</v>
      </c>
    </row>
    <row r="65" spans="1:13" x14ac:dyDescent="0.3">
      <c r="A65" s="59"/>
      <c r="B65" s="59"/>
      <c r="C65" s="60"/>
      <c r="D65" s="59"/>
      <c r="E65" s="60"/>
      <c r="F65" s="61"/>
      <c r="G65" s="62"/>
      <c r="H65" s="62"/>
      <c r="I65" s="62"/>
      <c r="J65" s="62"/>
      <c r="K65" s="62"/>
      <c r="L65" s="62"/>
      <c r="M65" s="62">
        <f>SUM(G65:L65)</f>
        <v>0</v>
      </c>
    </row>
    <row r="66" spans="1:13" x14ac:dyDescent="0.3">
      <c r="A66" s="63">
        <f>A65</f>
        <v>0</v>
      </c>
      <c r="B66" s="64"/>
      <c r="C66" s="65"/>
      <c r="D66" s="66"/>
      <c r="E66" s="67"/>
      <c r="F66" s="64"/>
      <c r="G66" s="68">
        <f t="shared" ref="G66:M66" si="15">SUM(G65:G65)</f>
        <v>0</v>
      </c>
      <c r="H66" s="68">
        <f t="shared" si="15"/>
        <v>0</v>
      </c>
      <c r="I66" s="68">
        <f t="shared" si="15"/>
        <v>0</v>
      </c>
      <c r="J66" s="68">
        <f t="shared" si="15"/>
        <v>0</v>
      </c>
      <c r="K66" s="68">
        <f t="shared" si="15"/>
        <v>0</v>
      </c>
      <c r="L66" s="68">
        <f t="shared" si="15"/>
        <v>0</v>
      </c>
      <c r="M66" s="68">
        <f t="shared" si="15"/>
        <v>0</v>
      </c>
    </row>
    <row r="67" spans="1:13" x14ac:dyDescent="0.3">
      <c r="A67" s="72" t="s">
        <v>17</v>
      </c>
      <c r="B67" s="73"/>
      <c r="C67" s="74"/>
      <c r="D67" s="75"/>
      <c r="E67" s="76"/>
      <c r="F67" s="73"/>
      <c r="G67" s="77">
        <f>G66+G64+G62+G59+G54+G49+G44+G42+G37+G32+G27+G18+G11</f>
        <v>753.88000000000011</v>
      </c>
      <c r="H67" s="77">
        <f>H66+H64+H62+H59+H54+H49+H44+H42+H37+H32+H27+H18+H11</f>
        <v>893.69999999999993</v>
      </c>
      <c r="I67" s="77">
        <f>I66+I64+I62+I59+I54+I49+I44+I42+I37+I32+I27+I18+I11</f>
        <v>150.66999999999999</v>
      </c>
      <c r="J67" s="77">
        <f>J66+J64+J62+J59+J54+J49+J44+J42+J37+J32+J27+J18+J11</f>
        <v>8.4</v>
      </c>
      <c r="K67" s="77">
        <f>K66+K64+K62+K59+K54+K49+K44+K42+K37+K32+K27+K18+K11</f>
        <v>385.71999999999997</v>
      </c>
      <c r="L67" s="77">
        <f>L66+L64+L62+L59+L54+L49+L44+L42+L37+L32+L27+L18+L11</f>
        <v>256.83999999999997</v>
      </c>
      <c r="M67" s="77">
        <f>M66+M64+M62+M59+M54+M49+M44+M42+M37+M32+M27+M18+M11</f>
        <v>2449.21</v>
      </c>
    </row>
    <row r="68" spans="1:13" ht="17.25" thickBot="1" x14ac:dyDescent="0.35"/>
    <row r="69" spans="1:13" ht="17.25" thickBot="1" x14ac:dyDescent="0.35">
      <c r="F69" s="13" t="s">
        <v>13</v>
      </c>
      <c r="G69" s="78"/>
      <c r="H69" s="78"/>
      <c r="I69" s="78"/>
      <c r="J69" s="78"/>
      <c r="K69" s="78"/>
      <c r="L69" s="78"/>
      <c r="M69" s="79"/>
    </row>
    <row r="70" spans="1:13" ht="52.5" x14ac:dyDescent="0.3">
      <c r="F70" s="80"/>
      <c r="G70" s="81" t="s">
        <v>6</v>
      </c>
      <c r="H70" s="82" t="s">
        <v>8</v>
      </c>
      <c r="I70" s="82" t="s">
        <v>30</v>
      </c>
      <c r="J70" s="82" t="s">
        <v>31</v>
      </c>
      <c r="K70" s="82" t="s">
        <v>10</v>
      </c>
      <c r="L70" s="82" t="s">
        <v>11</v>
      </c>
      <c r="M70" s="83" t="s">
        <v>12</v>
      </c>
    </row>
    <row r="71" spans="1:13" x14ac:dyDescent="0.3">
      <c r="F71" s="84" t="s">
        <v>18</v>
      </c>
      <c r="G71" s="85">
        <f t="shared" ref="G71:M71" si="16">G67-G72</f>
        <v>753.88000000000011</v>
      </c>
      <c r="H71" s="85">
        <f t="shared" si="16"/>
        <v>893.69999999999993</v>
      </c>
      <c r="I71" s="85">
        <f t="shared" si="16"/>
        <v>150.66999999999999</v>
      </c>
      <c r="J71" s="85">
        <f t="shared" si="16"/>
        <v>8.4</v>
      </c>
      <c r="K71" s="85">
        <f t="shared" si="16"/>
        <v>385.71999999999997</v>
      </c>
      <c r="L71" s="85">
        <f t="shared" si="16"/>
        <v>256.83999999999997</v>
      </c>
      <c r="M71" s="85">
        <f t="shared" si="16"/>
        <v>2449.21</v>
      </c>
    </row>
    <row r="72" spans="1:13" x14ac:dyDescent="0.3">
      <c r="F72" s="84" t="s">
        <v>19</v>
      </c>
      <c r="G72" s="85">
        <f t="shared" ref="G72:M72" si="17">G66+G64+G62+G59</f>
        <v>0</v>
      </c>
      <c r="H72" s="85">
        <f t="shared" si="17"/>
        <v>0</v>
      </c>
      <c r="I72" s="85">
        <f t="shared" si="17"/>
        <v>0</v>
      </c>
      <c r="J72" s="85">
        <f t="shared" si="17"/>
        <v>0</v>
      </c>
      <c r="K72" s="85">
        <f t="shared" si="17"/>
        <v>0</v>
      </c>
      <c r="L72" s="85">
        <f t="shared" si="17"/>
        <v>0</v>
      </c>
      <c r="M72" s="85">
        <f t="shared" si="17"/>
        <v>0</v>
      </c>
    </row>
    <row r="73" spans="1:13" x14ac:dyDescent="0.3">
      <c r="F73" s="86" t="s">
        <v>20</v>
      </c>
      <c r="G73" s="87">
        <f t="shared" ref="G73:L73" si="18">SUM(G71:G72)</f>
        <v>753.88000000000011</v>
      </c>
      <c r="H73" s="87">
        <f t="shared" si="18"/>
        <v>893.69999999999993</v>
      </c>
      <c r="I73" s="87">
        <f t="shared" si="18"/>
        <v>150.66999999999999</v>
      </c>
      <c r="J73" s="87">
        <f t="shared" si="18"/>
        <v>8.4</v>
      </c>
      <c r="K73" s="87">
        <f t="shared" si="18"/>
        <v>385.71999999999997</v>
      </c>
      <c r="L73" s="87">
        <f t="shared" si="18"/>
        <v>256.83999999999997</v>
      </c>
      <c r="M73" s="88">
        <f>SUM(G73:L73)</f>
        <v>2449.21</v>
      </c>
    </row>
    <row r="74" spans="1:13" ht="17.25" thickBot="1" x14ac:dyDescent="0.35">
      <c r="F74" s="89" t="s">
        <v>21</v>
      </c>
      <c r="G74" s="90">
        <f t="shared" ref="G74:L74" si="19">SUM(G73:G73)</f>
        <v>753.88000000000011</v>
      </c>
      <c r="H74" s="90">
        <f t="shared" si="19"/>
        <v>893.69999999999993</v>
      </c>
      <c r="I74" s="90">
        <f t="shared" si="19"/>
        <v>150.66999999999999</v>
      </c>
      <c r="J74" s="90">
        <f t="shared" si="19"/>
        <v>8.4</v>
      </c>
      <c r="K74" s="90">
        <f t="shared" si="19"/>
        <v>385.71999999999997</v>
      </c>
      <c r="L74" s="90">
        <f t="shared" si="19"/>
        <v>256.83999999999997</v>
      </c>
      <c r="M74" s="91">
        <f>SUM(G74:L74)</f>
        <v>2449.21</v>
      </c>
    </row>
  </sheetData>
  <autoFilter ref="A2:M2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6ABC94613A45AA72AD79B93B9837" ma:contentTypeVersion="9" ma:contentTypeDescription="Create a new document." ma:contentTypeScope="" ma:versionID="e536db062d06bfe1fd7a54ed7f49e358">
  <xsd:schema xmlns:xsd="http://www.w3.org/2001/XMLSchema" xmlns:xs="http://www.w3.org/2001/XMLSchema" xmlns:p="http://schemas.microsoft.com/office/2006/metadata/properties" xmlns:ns3="eea783ac-5207-47aa-9c2d-3db6bfc10da7" targetNamespace="http://schemas.microsoft.com/office/2006/metadata/properties" ma:root="true" ma:fieldsID="5d3b4973c914c4a6027069a01b7e8ab9" ns3:_="">
    <xsd:import namespace="eea783ac-5207-47aa-9c2d-3db6bfc10d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783ac-5207-47aa-9c2d-3db6bfc10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D5567-381B-429D-BB9A-D9DA9033B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783ac-5207-47aa-9c2d-3db6bfc10d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813D2-7666-4150-9241-06B49551B3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EBE0F7-13D2-4445-A1FF-937AC18825B5}">
  <ds:schemaRefs>
    <ds:schemaRef ds:uri="eea783ac-5207-47aa-9c2d-3db6bfc10da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- Jun 2021</vt:lpstr>
      <vt:lpstr>Jul - Sep 2021</vt:lpstr>
      <vt:lpstr>Oct - Dec 2021</vt:lpstr>
      <vt:lpstr>Jan - Mar 2022</vt:lpstr>
      <vt:lpstr>Summary 2021_22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Morounke Akingbola</cp:lastModifiedBy>
  <cp:lastPrinted>2018-07-17T15:02:29Z</cp:lastPrinted>
  <dcterms:created xsi:type="dcterms:W3CDTF">2018-02-13T11:20:13Z</dcterms:created>
  <dcterms:modified xsi:type="dcterms:W3CDTF">2025-05-13T16:03:18Z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0x01010090886ABC94613A45AA72AD79B93B9837</vt:lpwstr>
  </property>
</Properties>
</file>